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2320" windowHeight="1264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90" i="1"/>
  <c r="J181"/>
  <c r="F181"/>
  <c r="J170"/>
  <c r="F162"/>
  <c r="J157"/>
  <c r="J143"/>
  <c r="F143"/>
  <c r="J133"/>
  <c r="J124"/>
  <c r="J113"/>
  <c r="F119"/>
  <c r="J99"/>
  <c r="F99"/>
  <c r="J70"/>
  <c r="J48"/>
  <c r="L42"/>
  <c r="L43" s="1"/>
  <c r="J42"/>
  <c r="J43" s="1"/>
  <c r="I42"/>
  <c r="I43" s="1"/>
  <c r="H42"/>
  <c r="H43" s="1"/>
  <c r="G42"/>
  <c r="G43" s="1"/>
  <c r="F38"/>
  <c r="F42" s="1"/>
  <c r="F43" s="1"/>
  <c r="J29"/>
  <c r="J23"/>
  <c r="J19"/>
  <c r="J13" l="1"/>
  <c r="F13"/>
  <c r="A52"/>
  <c r="B195" l="1"/>
  <c r="A195"/>
  <c r="L194"/>
  <c r="J194"/>
  <c r="I194"/>
  <c r="H194"/>
  <c r="G194"/>
  <c r="F194"/>
  <c r="B185"/>
  <c r="A185"/>
  <c r="L184"/>
  <c r="L195" s="1"/>
  <c r="J195"/>
  <c r="I195"/>
  <c r="H195"/>
  <c r="G195"/>
  <c r="F195"/>
  <c r="B176"/>
  <c r="L175"/>
  <c r="J175"/>
  <c r="J176" s="1"/>
  <c r="I175"/>
  <c r="H175"/>
  <c r="H176" s="1"/>
  <c r="G175"/>
  <c r="F175"/>
  <c r="F176" s="1"/>
  <c r="B166"/>
  <c r="L176"/>
  <c r="I176"/>
  <c r="G176"/>
  <c r="B157"/>
  <c r="A157"/>
  <c r="B147"/>
  <c r="A147"/>
  <c r="B138"/>
  <c r="A138"/>
  <c r="L137"/>
  <c r="J137"/>
  <c r="I137"/>
  <c r="H137"/>
  <c r="G137"/>
  <c r="F137"/>
  <c r="B128"/>
  <c r="A128"/>
  <c r="L138"/>
  <c r="J138"/>
  <c r="I138"/>
  <c r="H138"/>
  <c r="G138"/>
  <c r="F138"/>
  <c r="B119"/>
  <c r="A119"/>
  <c r="B109"/>
  <c r="A109"/>
  <c r="B100"/>
  <c r="A100"/>
  <c r="B90"/>
  <c r="A90"/>
  <c r="B81"/>
  <c r="B71"/>
  <c r="B62"/>
  <c r="A62"/>
  <c r="B52"/>
  <c r="B43"/>
  <c r="A43"/>
  <c r="B33"/>
  <c r="A33"/>
  <c r="B24"/>
  <c r="A24"/>
  <c r="B14"/>
  <c r="G196" l="1"/>
  <c r="F196"/>
  <c r="J196"/>
  <c r="I196"/>
  <c r="H196"/>
  <c r="L196" l="1"/>
</calcChain>
</file>

<file path=xl/sharedStrings.xml><?xml version="1.0" encoding="utf-8"?>
<sst xmlns="http://schemas.openxmlformats.org/spreadsheetml/2006/main" count="296" uniqueCount="77">
  <si>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</si>
  <si>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</si>
  <si>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</si>
  <si>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</si>
  <si>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</si>
  <si>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</si>
  <si>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</si>
  <si>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</si>
  <si>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</si>
  <si>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</si>
  <si>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</si>
  <si>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</si>
  <si>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</si>
  <si>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</si>
  <si>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</si>
  <si>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</si>
  <si>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</si>
  <si>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</si>
  <si>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</si>
  <si>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</si>
  <si>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</si>
  <si>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</si>
  <si>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</si>
  <si>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</si>
  <si>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</si>
  <si>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</si>
  <si>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</si>
  <si>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</si>
  <si>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</si>
  <si>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</si>
  <si>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</si>
  <si>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</si>
  <si>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</si>
  <si>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</si>
  <si>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</si>
  <si>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</si>
  <si>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</si>
  <si>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</si>
  <si>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</si>
  <si>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овощи</t>
  </si>
  <si>
    <t>Гречка отварная с маслом</t>
  </si>
  <si>
    <t>Компот из сухофруктов</t>
  </si>
  <si>
    <t>Макароны отварные с сыром</t>
  </si>
  <si>
    <t>Хлеб пшеничный</t>
  </si>
  <si>
    <t>Чай с лимоном</t>
  </si>
  <si>
    <t>Пюре картофельное</t>
  </si>
  <si>
    <t>Чай с сахаром</t>
  </si>
  <si>
    <t>Рис отварной с маслом</t>
  </si>
  <si>
    <t>Каша пшенная жидкая молочная</t>
  </si>
  <si>
    <t>Какао с молоком</t>
  </si>
  <si>
    <t>Яблоко свежее</t>
  </si>
  <si>
    <t>Суп картофельный с горохом</t>
  </si>
  <si>
    <t>Курица отварная с соусом</t>
  </si>
  <si>
    <t>70/50</t>
  </si>
  <si>
    <t>Макароны отварные с маслом</t>
  </si>
  <si>
    <t>Кнели из кур с соусом</t>
  </si>
  <si>
    <t>50/70</t>
  </si>
  <si>
    <t>Гречка отварная</t>
  </si>
  <si>
    <t>Щи из свежей капусты с картофелем</t>
  </si>
  <si>
    <t>250/20</t>
  </si>
  <si>
    <t>Компот из свежих фруктов</t>
  </si>
  <si>
    <t>Пряник</t>
  </si>
  <si>
    <t xml:space="preserve">Суп картофельный с макаронными изделиями </t>
  </si>
  <si>
    <t>Плов из курицы</t>
  </si>
  <si>
    <t>Итого:</t>
  </si>
  <si>
    <t>Котлета рыбная с соусом</t>
  </si>
  <si>
    <t>50/60</t>
  </si>
  <si>
    <t>200/10</t>
  </si>
  <si>
    <t xml:space="preserve">Рассольник ленинградский </t>
  </si>
  <si>
    <t>Котлеты куриные с соусом</t>
  </si>
  <si>
    <t>Борщ из свежей капусты</t>
  </si>
  <si>
    <t>Каша рисовая жидкая молочная</t>
  </si>
  <si>
    <t>Рагу из курицы</t>
  </si>
  <si>
    <t xml:space="preserve">Салат из белокочанной капусты </t>
  </si>
  <si>
    <t>Курица тушеная в соусе</t>
  </si>
  <si>
    <t>Винегрет овощной</t>
  </si>
  <si>
    <t>Суп картофельный с рисовой крупой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</si>
</sst>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0" borderId="22" xfId="0" applyFont="1" applyBorder="1" applyAlignment="1" applyProtection="1">
      <alignment vertical="top" wrapText="1"/>
      <protection locked="0"/>
    </xf>
    <xf numFmtId="0" fontId="12" fillId="0" borderId="23" xfId="0" applyFont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 applyProtection="1">
      <alignment horizontal="center" vertical="top" wrapText="1"/>
      <protection locked="0"/>
    </xf>
    <xf numFmtId="0" fontId="12" fillId="0" borderId="0" xfId="0" applyFont="1"/>
    <xf numFmtId="0" fontId="1" fillId="0" borderId="2" xfId="0" applyFont="1" applyBorder="1"/>
    <xf numFmtId="0" fontId="12" fillId="0" borderId="23" xfId="0" applyFont="1" applyBorder="1" applyAlignment="1">
      <alignment horizontal="center" wrapText="1"/>
    </xf>
    <xf numFmtId="0" fontId="12" fillId="0" borderId="22" xfId="0" applyFont="1" applyBorder="1" applyAlignment="1">
      <alignment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3" fillId="4" borderId="0" xfId="0" applyFont="1" applyFill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12" fillId="4" borderId="22" xfId="0" applyFont="1" applyFill="1" applyBorder="1"/>
    <xf numFmtId="0" fontId="12" fillId="4" borderId="23" xfId="0" applyFont="1" applyFill="1" applyBorder="1" applyAlignment="1">
      <alignment horizontal="center"/>
    </xf>
    <xf numFmtId="0" fontId="3" fillId="5" borderId="2" xfId="0" applyFont="1" applyFill="1" applyBorder="1" applyAlignment="1">
      <alignment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16" xfId="0" applyFont="1" applyFill="1" applyBorder="1" applyAlignment="1">
      <alignment horizontal="center" vertical="top" wrapText="1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right" vertical="center" wrapText="1"/>
    </xf>
    <xf numFmtId="164" fontId="15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G185" sqref="G185:J19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/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/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13</v>
      </c>
      <c r="I3" s="46">
        <v>1</v>
      </c>
      <c r="J3" s="47">
        <v>2025</v>
      </c>
      <c r="K3" s="1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>
      <c r="A6" s="20">
        <v>18</v>
      </c>
      <c r="B6" s="21">
        <v>1</v>
      </c>
      <c r="C6" s="22" t="s">
        <v>20</v>
      </c>
      <c r="D6" s="5" t="s">
        <v>21</v>
      </c>
      <c r="E6" s="74" t="s">
        <v>48</v>
      </c>
      <c r="F6" s="76">
        <v>200</v>
      </c>
      <c r="G6" s="79">
        <v>6.8272727272727272</v>
      </c>
      <c r="H6" s="79">
        <v>10.654545454545454</v>
      </c>
      <c r="I6" s="79">
        <v>42.75454545454545</v>
      </c>
      <c r="J6" s="79">
        <v>295.4545454545455</v>
      </c>
      <c r="K6" s="76">
        <v>182</v>
      </c>
      <c r="L6" s="39"/>
    </row>
    <row r="7" spans="1:12" ht="15.6">
      <c r="A7" s="23"/>
      <c r="B7" s="15"/>
      <c r="C7" s="11"/>
      <c r="D7" s="6"/>
      <c r="E7" s="75" t="s">
        <v>49</v>
      </c>
      <c r="F7" s="77">
        <v>200</v>
      </c>
      <c r="G7" s="80">
        <v>3.72</v>
      </c>
      <c r="H7" s="80">
        <v>0.67</v>
      </c>
      <c r="I7" s="80">
        <v>26</v>
      </c>
      <c r="J7" s="80">
        <v>125.11</v>
      </c>
      <c r="K7" s="77">
        <v>382</v>
      </c>
      <c r="L7" s="41"/>
    </row>
    <row r="8" spans="1:12" ht="15.6">
      <c r="A8" s="23"/>
      <c r="B8" s="15"/>
      <c r="C8" s="11"/>
      <c r="D8" s="7" t="s">
        <v>22</v>
      </c>
      <c r="E8" s="75" t="s">
        <v>43</v>
      </c>
      <c r="F8" s="77">
        <v>50</v>
      </c>
      <c r="G8" s="80">
        <v>3.95</v>
      </c>
      <c r="H8" s="80">
        <v>0.5</v>
      </c>
      <c r="I8" s="80">
        <v>24.15</v>
      </c>
      <c r="J8" s="80">
        <v>116.9</v>
      </c>
      <c r="K8" s="77"/>
      <c r="L8" s="41"/>
    </row>
    <row r="9" spans="1:12" ht="15.6">
      <c r="A9" s="23"/>
      <c r="B9" s="15"/>
      <c r="C9" s="11"/>
      <c r="D9" s="7" t="s">
        <v>23</v>
      </c>
      <c r="E9" s="75" t="s">
        <v>50</v>
      </c>
      <c r="F9" s="77">
        <v>100</v>
      </c>
      <c r="G9" s="80">
        <v>0.39999999999999997</v>
      </c>
      <c r="H9" s="80">
        <v>0.39999999999999997</v>
      </c>
      <c r="I9" s="80">
        <v>9.7999999999999989</v>
      </c>
      <c r="J9" s="80">
        <v>44.4</v>
      </c>
      <c r="K9" s="77">
        <v>338</v>
      </c>
      <c r="L9" s="41"/>
    </row>
    <row r="10" spans="1:12" ht="15.6">
      <c r="A10" s="23"/>
      <c r="B10" s="15"/>
      <c r="C10" s="11"/>
      <c r="D10" s="7" t="s">
        <v>24</v>
      </c>
      <c r="E10" s="40"/>
      <c r="K10" s="78"/>
      <c r="L10" s="41"/>
    </row>
    <row r="11" spans="1:12" ht="14.4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6">
      <c r="A13" s="24"/>
      <c r="B13" s="17"/>
      <c r="C13" s="8"/>
      <c r="D13" s="18" t="s">
        <v>33</v>
      </c>
      <c r="E13" s="9"/>
      <c r="F13" s="78">
        <f>SUM(F6:F9)</f>
        <v>550</v>
      </c>
      <c r="G13" s="81"/>
      <c r="H13" s="81"/>
      <c r="I13" s="81"/>
      <c r="J13" s="81">
        <f>SUM(J6:J9)</f>
        <v>581.86454545454546</v>
      </c>
      <c r="K13" s="25"/>
      <c r="L13" s="19">
        <v>0</v>
      </c>
    </row>
    <row r="14" spans="1:12" ht="15.6">
      <c r="A14" s="26">
        <v>11</v>
      </c>
      <c r="B14" s="13">
        <f>B6</f>
        <v>1</v>
      </c>
      <c r="C14" s="10" t="s">
        <v>25</v>
      </c>
      <c r="D14" s="7" t="s">
        <v>26</v>
      </c>
      <c r="E14" s="75" t="s">
        <v>51</v>
      </c>
      <c r="F14" s="77">
        <v>250</v>
      </c>
      <c r="G14" s="80">
        <v>4.9000000000000004</v>
      </c>
      <c r="H14" s="80">
        <v>5.33</v>
      </c>
      <c r="I14" s="80">
        <v>19.23</v>
      </c>
      <c r="J14" s="80">
        <v>144.43</v>
      </c>
      <c r="K14" s="77">
        <v>102</v>
      </c>
      <c r="L14" s="41"/>
    </row>
    <row r="15" spans="1:12" ht="15.6">
      <c r="A15" s="23"/>
      <c r="B15" s="15"/>
      <c r="C15" s="11"/>
      <c r="D15" s="7" t="s">
        <v>27</v>
      </c>
      <c r="E15" s="75" t="s">
        <v>52</v>
      </c>
      <c r="F15" s="77" t="s">
        <v>53</v>
      </c>
      <c r="G15" s="82">
        <v>15.872</v>
      </c>
      <c r="H15" s="82">
        <v>11.829000000000001</v>
      </c>
      <c r="I15" s="82">
        <v>2.9335</v>
      </c>
      <c r="J15" s="82">
        <v>181.71899999999999</v>
      </c>
      <c r="K15" s="76">
        <v>288</v>
      </c>
      <c r="L15" s="41"/>
    </row>
    <row r="16" spans="1:12" ht="15.6">
      <c r="A16" s="23"/>
      <c r="B16" s="15"/>
      <c r="C16" s="11"/>
      <c r="D16" s="7" t="s">
        <v>28</v>
      </c>
      <c r="E16" s="75" t="s">
        <v>54</v>
      </c>
      <c r="F16" s="77">
        <v>180</v>
      </c>
      <c r="G16" s="82">
        <v>6.5485714285714289</v>
      </c>
      <c r="H16" s="82">
        <v>6.9428571428571422</v>
      </c>
      <c r="I16" s="82">
        <v>36.548571428571428</v>
      </c>
      <c r="J16" s="82">
        <v>234.85714285714286</v>
      </c>
      <c r="K16" s="76">
        <v>203</v>
      </c>
      <c r="L16" s="41"/>
    </row>
    <row r="17" spans="1:12" ht="15.6">
      <c r="A17" s="23"/>
      <c r="B17" s="15"/>
      <c r="C17" s="11"/>
      <c r="D17" s="7" t="s">
        <v>29</v>
      </c>
      <c r="E17" s="75" t="s">
        <v>46</v>
      </c>
      <c r="F17" s="77">
        <v>200</v>
      </c>
      <c r="G17" s="80">
        <v>7.0000000000000007E-2</v>
      </c>
      <c r="H17" s="80">
        <v>0.02</v>
      </c>
      <c r="I17" s="80">
        <v>15</v>
      </c>
      <c r="J17" s="80">
        <v>60</v>
      </c>
      <c r="K17" s="77">
        <v>376</v>
      </c>
      <c r="L17" s="41"/>
    </row>
    <row r="18" spans="1:12" ht="15.6">
      <c r="A18" s="23"/>
      <c r="B18" s="15"/>
      <c r="C18" s="11"/>
      <c r="D18" s="7" t="s">
        <v>30</v>
      </c>
      <c r="E18" s="75" t="s">
        <v>43</v>
      </c>
      <c r="F18" s="77">
        <v>50</v>
      </c>
      <c r="G18" s="80">
        <v>3.95</v>
      </c>
      <c r="H18" s="80">
        <v>0.5</v>
      </c>
      <c r="I18" s="80">
        <v>24.15</v>
      </c>
      <c r="J18" s="80">
        <v>116.9</v>
      </c>
      <c r="K18" s="77"/>
      <c r="L18" s="41"/>
    </row>
    <row r="19" spans="1:12" ht="15.6">
      <c r="A19" s="23"/>
      <c r="B19" s="15"/>
      <c r="C19" s="11"/>
      <c r="D19" s="7" t="s">
        <v>31</v>
      </c>
      <c r="E19" s="40"/>
      <c r="F19" s="41"/>
      <c r="G19" s="81"/>
      <c r="H19" s="81"/>
      <c r="I19" s="81"/>
      <c r="J19" s="81">
        <f>SUM(J14:J18)</f>
        <v>737.90614285714287</v>
      </c>
      <c r="K19" s="42"/>
      <c r="L19" s="41"/>
    </row>
    <row r="20" spans="1:12" ht="14.4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.6">
      <c r="A23" s="24"/>
      <c r="B23" s="17"/>
      <c r="C23" s="8"/>
      <c r="D23" s="18" t="s">
        <v>33</v>
      </c>
      <c r="E23" s="9"/>
      <c r="F23" s="41"/>
      <c r="G23" s="81"/>
      <c r="H23" s="81"/>
      <c r="I23" s="81"/>
      <c r="J23" s="81">
        <f>SUM(J18:J22)</f>
        <v>854.80614285714285</v>
      </c>
      <c r="K23" s="25"/>
      <c r="L23" s="19">
        <v>0</v>
      </c>
    </row>
    <row r="24" spans="1:12" ht="27" thickBot="1">
      <c r="A24" s="29">
        <f>A6</f>
        <v>18</v>
      </c>
      <c r="B24" s="30">
        <f>B6</f>
        <v>1</v>
      </c>
      <c r="C24" s="66" t="s">
        <v>4</v>
      </c>
      <c r="D24" s="67"/>
      <c r="E24" s="31"/>
      <c r="F24" s="32">
        <v>500</v>
      </c>
      <c r="G24" s="32">
        <v>181.07</v>
      </c>
      <c r="H24" s="32">
        <v>9.6999999999999993</v>
      </c>
      <c r="I24" s="32">
        <v>50.6</v>
      </c>
      <c r="J24" s="32">
        <v>382.3</v>
      </c>
      <c r="K24" s="32"/>
      <c r="L24" s="32">
        <v>0</v>
      </c>
    </row>
    <row r="25" spans="1:12" ht="15.6">
      <c r="A25" s="14"/>
      <c r="B25" s="15">
        <v>2</v>
      </c>
      <c r="C25" s="22" t="s">
        <v>20</v>
      </c>
      <c r="D25" s="5" t="s">
        <v>21</v>
      </c>
      <c r="E25" s="75" t="s">
        <v>55</v>
      </c>
      <c r="F25" s="77" t="s">
        <v>56</v>
      </c>
      <c r="G25" s="80">
        <v>9.2591999999999999</v>
      </c>
      <c r="H25" s="80">
        <v>15.847199999999997</v>
      </c>
      <c r="I25" s="80">
        <v>7.1881500000000003</v>
      </c>
      <c r="J25" s="80">
        <v>168.29500000000002</v>
      </c>
      <c r="K25" s="77">
        <v>301</v>
      </c>
      <c r="L25" s="39"/>
    </row>
    <row r="26" spans="1:12" ht="15.6">
      <c r="A26" s="14"/>
      <c r="B26" s="15"/>
      <c r="C26" s="11"/>
      <c r="D26" s="6"/>
      <c r="E26" s="75" t="s">
        <v>57</v>
      </c>
      <c r="F26" s="77">
        <v>180</v>
      </c>
      <c r="G26" s="80">
        <v>10.68</v>
      </c>
      <c r="H26" s="80">
        <v>4.919999999999999</v>
      </c>
      <c r="I26" s="80">
        <v>47.808</v>
      </c>
      <c r="J26" s="80">
        <v>278.23200000000003</v>
      </c>
      <c r="K26" s="77">
        <v>302</v>
      </c>
      <c r="L26" s="41"/>
    </row>
    <row r="27" spans="1:12" ht="15.6">
      <c r="A27" s="14"/>
      <c r="B27" s="15"/>
      <c r="C27" s="11"/>
      <c r="D27" s="7" t="s">
        <v>22</v>
      </c>
      <c r="E27" s="75" t="s">
        <v>41</v>
      </c>
      <c r="F27" s="77">
        <v>200</v>
      </c>
      <c r="G27" s="80">
        <v>0.66200000000000003</v>
      </c>
      <c r="H27" s="80">
        <v>0.09</v>
      </c>
      <c r="I27" s="80">
        <v>32.013999999999996</v>
      </c>
      <c r="J27" s="80">
        <v>132.80000000000001</v>
      </c>
      <c r="K27" s="77">
        <v>349</v>
      </c>
      <c r="L27" s="41"/>
    </row>
    <row r="28" spans="1:12" ht="15.6">
      <c r="A28" s="14"/>
      <c r="B28" s="15"/>
      <c r="C28" s="11"/>
      <c r="D28" s="7" t="s">
        <v>23</v>
      </c>
      <c r="E28" s="75" t="s">
        <v>43</v>
      </c>
      <c r="F28" s="77">
        <v>50</v>
      </c>
      <c r="G28" s="80">
        <v>3.95</v>
      </c>
      <c r="H28" s="80">
        <v>0.5</v>
      </c>
      <c r="I28" s="80">
        <v>24.15</v>
      </c>
      <c r="J28" s="80">
        <v>116.9</v>
      </c>
      <c r="K28" s="77"/>
      <c r="L28" s="41"/>
    </row>
    <row r="29" spans="1:12" ht="15.6">
      <c r="A29" s="14"/>
      <c r="B29" s="15"/>
      <c r="C29" s="11"/>
      <c r="D29" s="52" t="s">
        <v>39</v>
      </c>
      <c r="E29" s="40"/>
      <c r="F29" s="41"/>
      <c r="G29" s="78"/>
      <c r="H29" s="78"/>
      <c r="I29" s="78"/>
      <c r="J29" s="81">
        <f>SUM(J25:J28)</f>
        <v>696.22699999999998</v>
      </c>
      <c r="K29" s="42"/>
      <c r="L29" s="41"/>
    </row>
    <row r="30" spans="1:12" ht="15" thickBot="1">
      <c r="A30" s="14"/>
      <c r="B30" s="15"/>
      <c r="C30" s="11"/>
      <c r="D30" s="6"/>
      <c r="E30" s="54"/>
      <c r="F30" s="53"/>
      <c r="G30" s="53"/>
      <c r="H30" s="53"/>
      <c r="I30" s="53"/>
      <c r="J30" s="53"/>
      <c r="K30" s="42"/>
      <c r="L30" s="41"/>
    </row>
    <row r="31" spans="1:12" ht="14.4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>
      <c r="A32" s="16"/>
      <c r="B32" s="17"/>
      <c r="C32" s="8"/>
      <c r="D32" s="18" t="s">
        <v>33</v>
      </c>
      <c r="E32" s="9"/>
      <c r="F32" s="19"/>
      <c r="G32" s="19"/>
      <c r="H32" s="19"/>
      <c r="I32" s="19"/>
      <c r="J32" s="19"/>
      <c r="K32" s="25"/>
      <c r="L32" s="19"/>
    </row>
    <row r="33" spans="1:12" ht="15.6">
      <c r="A33" s="13">
        <f>A25</f>
        <v>0</v>
      </c>
      <c r="B33" s="13">
        <f>B25</f>
        <v>2</v>
      </c>
      <c r="C33" s="10" t="s">
        <v>25</v>
      </c>
      <c r="D33" s="7" t="s">
        <v>26</v>
      </c>
      <c r="E33" s="75" t="s">
        <v>58</v>
      </c>
      <c r="F33" s="77">
        <v>250</v>
      </c>
      <c r="G33" s="80">
        <v>1.8</v>
      </c>
      <c r="H33" s="80">
        <v>4.9800000000000004</v>
      </c>
      <c r="I33" s="80">
        <v>8.1300000000000008</v>
      </c>
      <c r="J33" s="80">
        <v>84.48</v>
      </c>
      <c r="K33" s="77">
        <v>88</v>
      </c>
      <c r="L33" s="41"/>
    </row>
    <row r="34" spans="1:12" ht="15.6">
      <c r="A34" s="14"/>
      <c r="B34" s="15"/>
      <c r="C34" s="11"/>
      <c r="D34" s="7" t="s">
        <v>27</v>
      </c>
      <c r="E34" s="75" t="s">
        <v>55</v>
      </c>
      <c r="F34" s="77" t="s">
        <v>56</v>
      </c>
      <c r="G34" s="80">
        <v>9.2591999999999999</v>
      </c>
      <c r="H34" s="80">
        <v>15.847199999999997</v>
      </c>
      <c r="I34" s="80">
        <v>7.1881500000000003</v>
      </c>
      <c r="J34" s="80">
        <v>168.29500000000002</v>
      </c>
      <c r="K34" s="77">
        <v>301</v>
      </c>
      <c r="L34" s="41"/>
    </row>
    <row r="35" spans="1:12" ht="15.6">
      <c r="A35" s="14"/>
      <c r="B35" s="15"/>
      <c r="C35" s="11"/>
      <c r="D35" s="7" t="s">
        <v>28</v>
      </c>
      <c r="E35" s="75" t="s">
        <v>47</v>
      </c>
      <c r="F35" s="77">
        <v>180</v>
      </c>
      <c r="G35" s="80">
        <v>4.3811999999999998</v>
      </c>
      <c r="H35" s="80">
        <v>6.4493999999999998</v>
      </c>
      <c r="I35" s="80">
        <v>44.020800000000001</v>
      </c>
      <c r="J35" s="80">
        <v>251.64</v>
      </c>
      <c r="K35" s="77">
        <v>304</v>
      </c>
      <c r="L35" s="41"/>
    </row>
    <row r="36" spans="1:12" ht="15.6">
      <c r="A36" s="14"/>
      <c r="B36" s="15"/>
      <c r="C36" s="11"/>
      <c r="D36" s="7" t="s">
        <v>29</v>
      </c>
      <c r="E36" s="75" t="s">
        <v>46</v>
      </c>
      <c r="F36" s="77">
        <v>200</v>
      </c>
      <c r="G36" s="80">
        <v>7.0000000000000007E-2</v>
      </c>
      <c r="H36" s="80">
        <v>0.02</v>
      </c>
      <c r="I36" s="80">
        <v>15</v>
      </c>
      <c r="J36" s="80">
        <v>60</v>
      </c>
      <c r="K36" s="77">
        <v>376</v>
      </c>
      <c r="L36" s="41"/>
    </row>
    <row r="37" spans="1:12" ht="15.6">
      <c r="A37" s="14"/>
      <c r="B37" s="15"/>
      <c r="C37" s="11"/>
      <c r="D37" s="7" t="s">
        <v>30</v>
      </c>
      <c r="E37" s="75" t="s">
        <v>43</v>
      </c>
      <c r="F37" s="77">
        <v>50</v>
      </c>
      <c r="G37" s="80">
        <v>3.95</v>
      </c>
      <c r="H37" s="80">
        <v>0.5</v>
      </c>
      <c r="I37" s="80">
        <v>24.15</v>
      </c>
      <c r="J37" s="80">
        <v>116.9</v>
      </c>
      <c r="K37" s="42"/>
      <c r="L37" s="41"/>
    </row>
    <row r="38" spans="1:12" ht="15.6">
      <c r="A38" s="14"/>
      <c r="B38" s="15"/>
      <c r="C38" s="11"/>
      <c r="D38" s="7" t="s">
        <v>31</v>
      </c>
      <c r="E38" s="40"/>
      <c r="F38" s="78">
        <f>SUM(F33:F37)+50+70</f>
        <v>800</v>
      </c>
      <c r="G38" s="41"/>
      <c r="H38" s="41"/>
      <c r="I38" s="41"/>
      <c r="J38" s="41"/>
      <c r="K38" s="42"/>
      <c r="L38" s="41"/>
    </row>
    <row r="39" spans="1:12" ht="14.4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1480</v>
      </c>
      <c r="G42" s="19">
        <f t="shared" ref="G42:J42" si="0">SUM(G33:G41)</f>
        <v>19.4604</v>
      </c>
      <c r="H42" s="19">
        <f t="shared" si="0"/>
        <v>27.796599999999998</v>
      </c>
      <c r="I42" s="19">
        <f t="shared" si="0"/>
        <v>98.488950000000017</v>
      </c>
      <c r="J42" s="19">
        <f t="shared" si="0"/>
        <v>681.31499999999994</v>
      </c>
      <c r="K42" s="25"/>
      <c r="L42" s="19">
        <f t="shared" ref="L42" si="1">SUM(L33:L41)</f>
        <v>0</v>
      </c>
    </row>
    <row r="43" spans="1:12" ht="15.75" customHeight="1" thickBot="1">
      <c r="A43" s="33">
        <f>A25</f>
        <v>0</v>
      </c>
      <c r="B43" s="33">
        <f>B25</f>
        <v>2</v>
      </c>
      <c r="C43" s="71" t="s">
        <v>4</v>
      </c>
      <c r="D43" s="72"/>
      <c r="E43" s="31"/>
      <c r="F43" s="32">
        <f>F32+F42</f>
        <v>1480</v>
      </c>
      <c r="G43" s="32">
        <f t="shared" ref="G43:J43" si="2">G32+G42</f>
        <v>19.4604</v>
      </c>
      <c r="H43" s="32">
        <f t="shared" si="2"/>
        <v>27.796599999999998</v>
      </c>
      <c r="I43" s="32">
        <f t="shared" si="2"/>
        <v>98.488950000000017</v>
      </c>
      <c r="J43" s="32">
        <f t="shared" si="2"/>
        <v>681.31499999999994</v>
      </c>
      <c r="K43" s="32"/>
      <c r="L43" s="32">
        <f t="shared" ref="L43" si="3">L32+L42</f>
        <v>0</v>
      </c>
    </row>
    <row r="44" spans="1:12" ht="15.6">
      <c r="A44" s="20">
        <v>18</v>
      </c>
      <c r="B44" s="21">
        <v>3</v>
      </c>
      <c r="C44" s="22" t="s">
        <v>20</v>
      </c>
      <c r="D44" s="5" t="s">
        <v>21</v>
      </c>
      <c r="E44" s="75" t="s">
        <v>42</v>
      </c>
      <c r="F44" s="77" t="s">
        <v>59</v>
      </c>
      <c r="G44" s="80">
        <v>14.0725</v>
      </c>
      <c r="H44" s="80">
        <v>7.0149999999999997</v>
      </c>
      <c r="I44" s="80">
        <v>53.2</v>
      </c>
      <c r="J44" s="80">
        <v>332.5</v>
      </c>
      <c r="K44" s="77">
        <v>204</v>
      </c>
      <c r="L44" s="39"/>
    </row>
    <row r="45" spans="1:12" ht="15.6">
      <c r="A45" s="23"/>
      <c r="B45" s="15"/>
      <c r="C45" s="11"/>
      <c r="D45" s="55" t="s">
        <v>26</v>
      </c>
      <c r="E45" s="75" t="s">
        <v>60</v>
      </c>
      <c r="F45" s="77">
        <v>200</v>
      </c>
      <c r="G45" s="77">
        <v>0.45</v>
      </c>
      <c r="H45" s="77">
        <v>0.1</v>
      </c>
      <c r="I45" s="77">
        <v>33.989999999999995</v>
      </c>
      <c r="J45" s="77">
        <v>141.19999999999999</v>
      </c>
      <c r="K45" s="77">
        <v>346</v>
      </c>
      <c r="L45" s="41"/>
    </row>
    <row r="46" spans="1:12" ht="15.6">
      <c r="A46" s="23"/>
      <c r="B46" s="15"/>
      <c r="C46" s="11"/>
      <c r="D46" s="7" t="s">
        <v>22</v>
      </c>
      <c r="E46" s="75" t="s">
        <v>61</v>
      </c>
      <c r="F46" s="77">
        <v>30</v>
      </c>
      <c r="G46" s="80">
        <v>1.5899999999999999</v>
      </c>
      <c r="H46" s="80">
        <v>1.62</v>
      </c>
      <c r="I46" s="80">
        <v>20.849999999999998</v>
      </c>
      <c r="J46" s="80">
        <v>103.2</v>
      </c>
      <c r="K46" s="77"/>
      <c r="L46" s="41"/>
    </row>
    <row r="47" spans="1:12" ht="15.6">
      <c r="A47" s="23"/>
      <c r="B47" s="15"/>
      <c r="C47" s="11"/>
      <c r="D47" s="7" t="s">
        <v>23</v>
      </c>
      <c r="E47" s="75" t="s">
        <v>43</v>
      </c>
      <c r="F47" s="77">
        <v>50</v>
      </c>
      <c r="G47" s="80">
        <v>3.95</v>
      </c>
      <c r="H47" s="80">
        <v>0.5</v>
      </c>
      <c r="I47" s="80">
        <v>24.15</v>
      </c>
      <c r="J47" s="80">
        <v>116.9</v>
      </c>
      <c r="K47" s="77"/>
      <c r="L47" s="41"/>
    </row>
    <row r="48" spans="1:12" ht="15.6">
      <c r="A48" s="23"/>
      <c r="B48" s="15"/>
      <c r="C48" s="11"/>
      <c r="D48" s="7" t="s">
        <v>24</v>
      </c>
      <c r="E48" s="40"/>
      <c r="F48" s="41"/>
      <c r="G48" s="78"/>
      <c r="H48" s="78"/>
      <c r="I48" s="78"/>
      <c r="J48" s="78">
        <f>SUM(J44:J47)</f>
        <v>693.8</v>
      </c>
      <c r="K48" s="42"/>
      <c r="L48" s="41"/>
    </row>
    <row r="49" spans="1:12" ht="14.4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>
      <c r="A51" s="24"/>
      <c r="B51" s="17"/>
      <c r="C51" s="8"/>
      <c r="D51" s="18" t="s">
        <v>33</v>
      </c>
      <c r="E51" s="9"/>
      <c r="F51" s="19"/>
      <c r="G51" s="19"/>
      <c r="H51" s="19"/>
      <c r="I51" s="19"/>
      <c r="J51" s="19"/>
      <c r="K51" s="25"/>
      <c r="L51" s="19"/>
    </row>
    <row r="52" spans="1:12" ht="15.6">
      <c r="A52" s="26">
        <f>A44</f>
        <v>18</v>
      </c>
      <c r="B52" s="13">
        <f>B44</f>
        <v>3</v>
      </c>
      <c r="C52" s="10" t="s">
        <v>25</v>
      </c>
      <c r="D52" s="7" t="s">
        <v>26</v>
      </c>
      <c r="E52" s="75" t="s">
        <v>62</v>
      </c>
      <c r="F52" s="77">
        <v>250</v>
      </c>
      <c r="G52" s="82">
        <v>2.73</v>
      </c>
      <c r="H52" s="82">
        <v>2.8</v>
      </c>
      <c r="I52" s="82">
        <v>20.45</v>
      </c>
      <c r="J52" s="82">
        <v>117.9</v>
      </c>
      <c r="K52" s="77">
        <v>103</v>
      </c>
      <c r="L52" s="41"/>
    </row>
    <row r="53" spans="1:12" ht="15.6">
      <c r="A53" s="23"/>
      <c r="B53" s="15"/>
      <c r="C53" s="11"/>
      <c r="D53" s="7" t="s">
        <v>27</v>
      </c>
      <c r="E53" s="75" t="s">
        <v>63</v>
      </c>
      <c r="F53" s="77">
        <v>300</v>
      </c>
      <c r="G53" s="80">
        <v>25.42</v>
      </c>
      <c r="H53" s="80">
        <v>15.7</v>
      </c>
      <c r="I53" s="80">
        <v>53.6</v>
      </c>
      <c r="J53" s="80">
        <v>458</v>
      </c>
      <c r="K53" s="77">
        <v>582</v>
      </c>
      <c r="L53" s="41"/>
    </row>
    <row r="54" spans="1:12" ht="15.6">
      <c r="A54" s="23"/>
      <c r="B54" s="15"/>
      <c r="C54" s="11"/>
      <c r="D54" s="7" t="s">
        <v>28</v>
      </c>
      <c r="E54" s="75" t="s">
        <v>46</v>
      </c>
      <c r="F54" s="77">
        <v>200</v>
      </c>
      <c r="G54" s="80">
        <v>7.0000000000000007E-2</v>
      </c>
      <c r="H54" s="80">
        <v>0.02</v>
      </c>
      <c r="I54" s="80">
        <v>15</v>
      </c>
      <c r="J54" s="80">
        <v>60</v>
      </c>
      <c r="K54" s="77">
        <v>376</v>
      </c>
      <c r="L54" s="41"/>
    </row>
    <row r="55" spans="1:12" ht="15.6">
      <c r="A55" s="23"/>
      <c r="B55" s="15"/>
      <c r="C55" s="11"/>
      <c r="D55" s="7" t="s">
        <v>29</v>
      </c>
      <c r="E55" s="75" t="s">
        <v>43</v>
      </c>
      <c r="F55" s="77">
        <v>50</v>
      </c>
      <c r="G55" s="80">
        <v>3.95</v>
      </c>
      <c r="H55" s="80">
        <v>0.5</v>
      </c>
      <c r="I55" s="80">
        <v>24.15</v>
      </c>
      <c r="J55" s="80">
        <v>116.9</v>
      </c>
      <c r="K55" s="42"/>
      <c r="L55" s="41"/>
    </row>
    <row r="56" spans="1:12" ht="15.6">
      <c r="A56" s="23"/>
      <c r="B56" s="15"/>
      <c r="C56" s="11"/>
      <c r="D56" s="7" t="s">
        <v>30</v>
      </c>
      <c r="E56" s="83"/>
      <c r="F56" s="41"/>
      <c r="G56" s="78"/>
      <c r="H56" s="78"/>
      <c r="I56" s="78"/>
      <c r="J56" s="84"/>
      <c r="K56" s="42"/>
      <c r="L56" s="41"/>
    </row>
    <row r="57" spans="1:12" ht="14.4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18" t="s">
        <v>33</v>
      </c>
      <c r="E61" s="9"/>
      <c r="F61" s="19"/>
      <c r="G61" s="19"/>
      <c r="H61" s="19"/>
      <c r="I61" s="19"/>
      <c r="J61" s="19"/>
      <c r="K61" s="25"/>
      <c r="L61" s="19"/>
    </row>
    <row r="62" spans="1:12" ht="15.75" customHeight="1" thickBot="1">
      <c r="A62" s="29">
        <f>A44</f>
        <v>18</v>
      </c>
      <c r="B62" s="30">
        <f>B44</f>
        <v>3</v>
      </c>
      <c r="C62" s="71" t="s">
        <v>4</v>
      </c>
      <c r="D62" s="72"/>
      <c r="E62" s="31"/>
      <c r="F62" s="32"/>
      <c r="G62" s="32"/>
      <c r="H62" s="32"/>
      <c r="I62" s="32"/>
      <c r="J62" s="32"/>
      <c r="K62" s="32"/>
      <c r="L62" s="32"/>
    </row>
    <row r="63" spans="1:12" ht="15.6">
      <c r="A63" s="20"/>
      <c r="B63" s="21">
        <v>4</v>
      </c>
      <c r="C63" s="22" t="s">
        <v>20</v>
      </c>
      <c r="D63" s="5" t="s">
        <v>21</v>
      </c>
      <c r="E63" s="75" t="s">
        <v>65</v>
      </c>
      <c r="F63" s="77" t="s">
        <v>66</v>
      </c>
      <c r="G63" s="80">
        <v>7.5311000000000003</v>
      </c>
      <c r="H63" s="80">
        <v>5.1851000000000003</v>
      </c>
      <c r="I63" s="80">
        <v>8.2076999999999991</v>
      </c>
      <c r="J63" s="80">
        <v>109.64750000000001</v>
      </c>
      <c r="K63" s="77">
        <v>234</v>
      </c>
      <c r="L63" s="39"/>
    </row>
    <row r="64" spans="1:12" ht="15.6">
      <c r="A64" s="23"/>
      <c r="B64" s="15"/>
      <c r="C64" s="11"/>
      <c r="E64" s="75" t="s">
        <v>45</v>
      </c>
      <c r="F64" s="77">
        <v>180</v>
      </c>
      <c r="G64" s="80">
        <v>3.6774</v>
      </c>
      <c r="H64" s="80">
        <v>5.7617999999999991</v>
      </c>
      <c r="I64" s="80">
        <v>24.526799999999998</v>
      </c>
      <c r="J64" s="80">
        <v>164.7</v>
      </c>
      <c r="K64" s="77">
        <v>312</v>
      </c>
      <c r="L64" s="41"/>
    </row>
    <row r="65" spans="1:12" ht="15.6">
      <c r="A65" s="23"/>
      <c r="B65" s="15"/>
      <c r="C65" s="11"/>
      <c r="D65" s="7" t="s">
        <v>22</v>
      </c>
      <c r="E65" s="75" t="s">
        <v>44</v>
      </c>
      <c r="F65" s="77" t="s">
        <v>67</v>
      </c>
      <c r="G65" s="80">
        <v>0.13</v>
      </c>
      <c r="H65" s="80">
        <v>0.02</v>
      </c>
      <c r="I65" s="80">
        <v>15.2</v>
      </c>
      <c r="J65" s="80">
        <v>62</v>
      </c>
      <c r="K65" s="77">
        <v>377</v>
      </c>
      <c r="L65" s="41"/>
    </row>
    <row r="66" spans="1:12" ht="15.6">
      <c r="A66" s="23"/>
      <c r="B66" s="15"/>
      <c r="C66" s="11"/>
      <c r="D66" s="7" t="s">
        <v>23</v>
      </c>
      <c r="E66" s="75" t="s">
        <v>43</v>
      </c>
      <c r="F66" s="77">
        <v>50</v>
      </c>
      <c r="G66" s="80">
        <v>3.95</v>
      </c>
      <c r="H66" s="80">
        <v>0.5</v>
      </c>
      <c r="I66" s="80">
        <v>24.15</v>
      </c>
      <c r="J66" s="80">
        <v>116.9</v>
      </c>
      <c r="K66" s="77"/>
      <c r="L66" s="41"/>
    </row>
    <row r="67" spans="1:12" ht="15.6">
      <c r="A67" s="23"/>
      <c r="B67" s="15"/>
      <c r="C67" s="11"/>
      <c r="D67" s="7" t="s">
        <v>24</v>
      </c>
      <c r="E67" s="60"/>
      <c r="F67" s="58"/>
      <c r="G67" s="78"/>
      <c r="H67" s="78"/>
      <c r="I67" s="78"/>
      <c r="K67" s="59"/>
      <c r="L67" s="41"/>
    </row>
    <row r="68" spans="1:12" ht="15" thickBot="1">
      <c r="A68" s="23"/>
      <c r="B68" s="15"/>
      <c r="C68" s="11"/>
      <c r="D68" s="52" t="s">
        <v>26</v>
      </c>
      <c r="E68" s="61"/>
      <c r="F68" s="58"/>
      <c r="G68" s="62"/>
      <c r="H68" s="62"/>
      <c r="I68" s="62"/>
      <c r="J68" s="62"/>
      <c r="K68" s="59"/>
      <c r="L68" s="41"/>
    </row>
    <row r="69" spans="1:12" ht="14.4">
      <c r="A69" s="23"/>
      <c r="B69" s="15"/>
      <c r="C69" s="11"/>
      <c r="D69" s="6"/>
      <c r="E69" s="60"/>
      <c r="F69" s="58"/>
      <c r="G69" s="58"/>
      <c r="H69" s="58"/>
      <c r="I69" s="58"/>
      <c r="J69" s="58"/>
      <c r="K69" s="59"/>
      <c r="L69" s="41"/>
    </row>
    <row r="70" spans="1:12" ht="15.6">
      <c r="A70" s="24"/>
      <c r="B70" s="17"/>
      <c r="C70" s="8"/>
      <c r="D70" s="18" t="s">
        <v>33</v>
      </c>
      <c r="E70" s="63"/>
      <c r="F70" s="64">
        <v>550</v>
      </c>
      <c r="G70" s="64"/>
      <c r="H70" s="64"/>
      <c r="I70" s="64"/>
      <c r="J70" s="81">
        <f>SUM(J63:J66)</f>
        <v>453.24749999999995</v>
      </c>
      <c r="K70" s="65"/>
      <c r="L70" s="64"/>
    </row>
    <row r="71" spans="1:12" ht="14.4">
      <c r="A71" s="26">
        <v>18</v>
      </c>
      <c r="B71" s="13">
        <f>B63</f>
        <v>4</v>
      </c>
      <c r="C71" s="10" t="s">
        <v>25</v>
      </c>
      <c r="D71" s="7" t="s">
        <v>26</v>
      </c>
      <c r="E71" s="57"/>
      <c r="F71" s="57"/>
      <c r="G71" s="41"/>
      <c r="H71" s="41"/>
      <c r="I71" s="41"/>
      <c r="J71" s="41"/>
      <c r="K71" s="42"/>
      <c r="L71" s="41"/>
    </row>
    <row r="72" spans="1:12" ht="15.6">
      <c r="A72" s="23"/>
      <c r="B72" s="15"/>
      <c r="C72" s="11"/>
      <c r="D72" s="7" t="s">
        <v>27</v>
      </c>
      <c r="E72" s="75" t="s">
        <v>68</v>
      </c>
      <c r="F72" s="77">
        <v>250</v>
      </c>
      <c r="G72" s="80">
        <v>2.2000000000000002</v>
      </c>
      <c r="H72" s="80">
        <v>5.2</v>
      </c>
      <c r="I72" s="80">
        <v>15.575000000000001</v>
      </c>
      <c r="J72" s="80">
        <v>117.89999999999999</v>
      </c>
      <c r="K72" s="77">
        <v>96</v>
      </c>
      <c r="L72" s="41"/>
    </row>
    <row r="73" spans="1:12" ht="15.6">
      <c r="A73" s="23"/>
      <c r="B73" s="15"/>
      <c r="C73" s="11"/>
      <c r="D73" s="7" t="s">
        <v>28</v>
      </c>
      <c r="E73" s="75" t="s">
        <v>69</v>
      </c>
      <c r="F73" s="77" t="s">
        <v>56</v>
      </c>
      <c r="G73" s="80">
        <v>8.9024000000000001</v>
      </c>
      <c r="H73" s="80">
        <v>11.848400000000002</v>
      </c>
      <c r="I73" s="80">
        <v>12.3568</v>
      </c>
      <c r="J73" s="80">
        <v>191.64000000000001</v>
      </c>
      <c r="K73" s="76">
        <v>294</v>
      </c>
      <c r="L73" s="41"/>
    </row>
    <row r="74" spans="1:12" ht="15.6">
      <c r="A74" s="23"/>
      <c r="B74" s="15"/>
      <c r="C74" s="11"/>
      <c r="D74" s="7" t="s">
        <v>29</v>
      </c>
      <c r="E74" s="75" t="s">
        <v>40</v>
      </c>
      <c r="F74" s="77">
        <v>180</v>
      </c>
      <c r="G74" s="80">
        <v>10.68</v>
      </c>
      <c r="H74" s="80">
        <v>4.919999999999999</v>
      </c>
      <c r="I74" s="80">
        <v>47.808</v>
      </c>
      <c r="J74" s="80">
        <v>278.23200000000003</v>
      </c>
      <c r="K74" s="77">
        <v>302</v>
      </c>
      <c r="L74" s="41"/>
    </row>
    <row r="75" spans="1:12" ht="15.6">
      <c r="A75" s="23"/>
      <c r="B75" s="15"/>
      <c r="C75" s="11"/>
      <c r="D75" s="7" t="s">
        <v>30</v>
      </c>
      <c r="E75" s="75" t="s">
        <v>60</v>
      </c>
      <c r="F75" s="77">
        <v>200</v>
      </c>
      <c r="G75" s="80">
        <v>0.45</v>
      </c>
      <c r="H75" s="80">
        <v>0.1</v>
      </c>
      <c r="I75" s="80">
        <v>33.989999999999995</v>
      </c>
      <c r="J75" s="80">
        <v>141.19999999999999</v>
      </c>
      <c r="K75" s="77">
        <v>69.2</v>
      </c>
      <c r="L75" s="41"/>
    </row>
    <row r="76" spans="1:12" ht="15.6">
      <c r="A76" s="23"/>
      <c r="B76" s="15"/>
      <c r="C76" s="11"/>
      <c r="D76" s="7" t="s">
        <v>31</v>
      </c>
      <c r="E76" s="75" t="s">
        <v>43</v>
      </c>
      <c r="F76" s="77">
        <v>50</v>
      </c>
      <c r="G76" s="80">
        <v>3.95</v>
      </c>
      <c r="H76" s="80">
        <v>0.5</v>
      </c>
      <c r="I76" s="80">
        <v>24.15</v>
      </c>
      <c r="J76" s="80">
        <v>116.9</v>
      </c>
      <c r="K76" s="42"/>
      <c r="L76" s="41"/>
    </row>
    <row r="77" spans="1:12" ht="14.4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>
      <c r="A80" s="24"/>
      <c r="B80" s="17"/>
      <c r="C80" s="8"/>
      <c r="D80" s="18" t="s">
        <v>33</v>
      </c>
      <c r="E80" s="9"/>
      <c r="F80" s="56"/>
      <c r="G80" s="19"/>
      <c r="H80" s="19"/>
      <c r="I80" s="19"/>
      <c r="J80" s="19"/>
      <c r="K80" s="25"/>
      <c r="L80" s="19"/>
    </row>
    <row r="81" spans="1:12" ht="15.75" customHeight="1" thickBot="1">
      <c r="A81" s="29">
        <v>18</v>
      </c>
      <c r="B81" s="30">
        <f>B63</f>
        <v>4</v>
      </c>
      <c r="C81" s="71" t="s">
        <v>4</v>
      </c>
      <c r="D81" s="72"/>
      <c r="E81" s="31"/>
      <c r="F81" s="32"/>
      <c r="G81" s="32"/>
      <c r="H81" s="32"/>
      <c r="I81" s="32"/>
      <c r="J81" s="32"/>
      <c r="K81" s="32"/>
      <c r="L81" s="32"/>
    </row>
    <row r="82" spans="1:12" ht="15.6">
      <c r="A82" s="20">
        <v>18</v>
      </c>
      <c r="B82" s="21">
        <v>5</v>
      </c>
      <c r="C82" s="22" t="s">
        <v>20</v>
      </c>
      <c r="D82" s="5" t="s">
        <v>21</v>
      </c>
      <c r="E82" s="75" t="s">
        <v>52</v>
      </c>
      <c r="F82" s="77" t="s">
        <v>53</v>
      </c>
      <c r="G82" s="80">
        <v>15.872</v>
      </c>
      <c r="H82" s="80">
        <v>11.829000000000001</v>
      </c>
      <c r="I82" s="80">
        <v>2.9335</v>
      </c>
      <c r="J82" s="80">
        <v>181.71899999999999</v>
      </c>
      <c r="K82" s="77">
        <v>288</v>
      </c>
      <c r="L82" s="39"/>
    </row>
    <row r="83" spans="1:12" ht="15.6">
      <c r="A83" s="23"/>
      <c r="B83" s="15"/>
      <c r="C83" s="11"/>
      <c r="D83" s="55" t="s">
        <v>26</v>
      </c>
      <c r="E83" s="75" t="s">
        <v>57</v>
      </c>
      <c r="F83" s="77">
        <v>180</v>
      </c>
      <c r="G83" s="80">
        <v>10.68</v>
      </c>
      <c r="H83" s="80">
        <v>4.919999999999999</v>
      </c>
      <c r="I83" s="80">
        <v>47.808</v>
      </c>
      <c r="J83" s="80">
        <v>278.23200000000003</v>
      </c>
      <c r="K83" s="77">
        <v>302</v>
      </c>
      <c r="L83" s="41"/>
    </row>
    <row r="84" spans="1:12" ht="15.6">
      <c r="A84" s="23"/>
      <c r="B84" s="15"/>
      <c r="C84" s="11"/>
      <c r="D84" s="7" t="s">
        <v>22</v>
      </c>
      <c r="E84" s="75" t="s">
        <v>41</v>
      </c>
      <c r="F84" s="77">
        <v>200</v>
      </c>
      <c r="G84" s="80">
        <v>0.66200000000000003</v>
      </c>
      <c r="H84" s="80">
        <v>0.09</v>
      </c>
      <c r="I84" s="80">
        <v>32.013999999999996</v>
      </c>
      <c r="J84" s="80">
        <v>132.80000000000001</v>
      </c>
      <c r="K84" s="77">
        <v>349</v>
      </c>
      <c r="L84" s="41"/>
    </row>
    <row r="85" spans="1:12" ht="15.6">
      <c r="A85" s="23"/>
      <c r="B85" s="15"/>
      <c r="C85" s="11"/>
      <c r="D85" s="7" t="s">
        <v>23</v>
      </c>
      <c r="E85" s="75" t="s">
        <v>43</v>
      </c>
      <c r="F85" s="77">
        <v>50</v>
      </c>
      <c r="G85" s="80">
        <v>3.95</v>
      </c>
      <c r="H85" s="80">
        <v>0.5</v>
      </c>
      <c r="I85" s="80">
        <v>24.15</v>
      </c>
      <c r="J85" s="80">
        <v>116.9</v>
      </c>
      <c r="K85" s="42"/>
      <c r="L85" s="41"/>
    </row>
    <row r="86" spans="1:12" ht="15.6">
      <c r="A86" s="23"/>
      <c r="B86" s="15"/>
      <c r="C86" s="11"/>
      <c r="D86" s="7" t="s">
        <v>24</v>
      </c>
      <c r="E86" s="83"/>
      <c r="F86" s="78"/>
      <c r="G86" s="78"/>
      <c r="H86" s="78"/>
      <c r="I86" s="78"/>
      <c r="J86" s="81"/>
      <c r="K86" s="42"/>
      <c r="L86" s="41"/>
    </row>
    <row r="87" spans="1:12" ht="14.4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4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>
      <c r="A89" s="24"/>
      <c r="B89" s="17"/>
      <c r="C89" s="8"/>
      <c r="D89" s="18" t="s">
        <v>33</v>
      </c>
      <c r="E89" s="9"/>
      <c r="F89" s="19">
        <v>550</v>
      </c>
      <c r="G89" s="19"/>
      <c r="H89" s="19"/>
      <c r="I89" s="19"/>
      <c r="J89" s="19"/>
      <c r="K89" s="25"/>
      <c r="L89" s="19"/>
    </row>
    <row r="90" spans="1:12" ht="15.6">
      <c r="A90" s="26">
        <f>A82</f>
        <v>18</v>
      </c>
      <c r="B90" s="13">
        <f>B82</f>
        <v>5</v>
      </c>
      <c r="C90" s="10" t="s">
        <v>25</v>
      </c>
      <c r="D90" s="7" t="s">
        <v>26</v>
      </c>
      <c r="E90" s="75" t="s">
        <v>70</v>
      </c>
      <c r="F90" s="77">
        <v>250</v>
      </c>
      <c r="G90" s="82">
        <v>1.83</v>
      </c>
      <c r="H90" s="82">
        <v>4.9000000000000004</v>
      </c>
      <c r="I90" s="82">
        <v>11.75</v>
      </c>
      <c r="J90" s="82">
        <v>98.4</v>
      </c>
      <c r="K90" s="77">
        <v>82</v>
      </c>
      <c r="L90" s="41"/>
    </row>
    <row r="91" spans="1:12" ht="15.6">
      <c r="A91" s="23"/>
      <c r="B91" s="15"/>
      <c r="C91" s="11"/>
      <c r="D91" s="7" t="s">
        <v>27</v>
      </c>
      <c r="E91" s="75" t="s">
        <v>55</v>
      </c>
      <c r="F91" s="77" t="s">
        <v>56</v>
      </c>
      <c r="G91" s="80">
        <v>9.2591999999999999</v>
      </c>
      <c r="H91" s="80">
        <v>15.847199999999997</v>
      </c>
      <c r="I91" s="80">
        <v>7.1881500000000003</v>
      </c>
      <c r="J91" s="80">
        <v>168.29500000000002</v>
      </c>
      <c r="K91" s="77">
        <v>301</v>
      </c>
      <c r="L91" s="41"/>
    </row>
    <row r="92" spans="1:12" ht="15.6">
      <c r="A92" s="23"/>
      <c r="B92" s="15"/>
      <c r="C92" s="11"/>
      <c r="D92" s="7" t="s">
        <v>28</v>
      </c>
      <c r="E92" s="75" t="s">
        <v>47</v>
      </c>
      <c r="F92" s="77">
        <v>180</v>
      </c>
      <c r="G92" s="80">
        <v>4.3811999999999998</v>
      </c>
      <c r="H92" s="80">
        <v>6.4493999999999998</v>
      </c>
      <c r="I92" s="80">
        <v>44.020800000000001</v>
      </c>
      <c r="J92" s="80">
        <v>251.64</v>
      </c>
      <c r="K92" s="77">
        <v>304</v>
      </c>
      <c r="L92" s="41"/>
    </row>
    <row r="93" spans="1:12" ht="15.6">
      <c r="A93" s="23"/>
      <c r="B93" s="15"/>
      <c r="C93" s="11"/>
      <c r="D93" s="7" t="s">
        <v>29</v>
      </c>
      <c r="E93" s="75" t="s">
        <v>41</v>
      </c>
      <c r="F93" s="77">
        <v>200</v>
      </c>
      <c r="G93" s="80">
        <v>0.66200000000000003</v>
      </c>
      <c r="H93" s="80">
        <v>0.09</v>
      </c>
      <c r="I93" s="80">
        <v>32.013999999999996</v>
      </c>
      <c r="J93" s="80">
        <v>132.80000000000001</v>
      </c>
      <c r="K93" s="77">
        <v>349</v>
      </c>
      <c r="L93" s="41"/>
    </row>
    <row r="94" spans="1:12" ht="15.6">
      <c r="A94" s="23"/>
      <c r="B94" s="15"/>
      <c r="C94" s="11"/>
      <c r="D94" s="7" t="s">
        <v>30</v>
      </c>
      <c r="E94" s="75" t="s">
        <v>43</v>
      </c>
      <c r="F94" s="77">
        <v>50</v>
      </c>
      <c r="G94" s="80">
        <v>3.95</v>
      </c>
      <c r="H94" s="80">
        <v>0.5</v>
      </c>
      <c r="I94" s="80">
        <v>24.15</v>
      </c>
      <c r="J94" s="80">
        <v>116.9</v>
      </c>
      <c r="K94" s="42"/>
      <c r="L94" s="41"/>
    </row>
    <row r="95" spans="1:12" ht="15.6">
      <c r="A95" s="23"/>
      <c r="B95" s="15"/>
      <c r="C95" s="11"/>
      <c r="D95" s="7" t="s">
        <v>31</v>
      </c>
      <c r="E95" s="83"/>
      <c r="L95" s="41"/>
    </row>
    <row r="96" spans="1:12" ht="14.4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.6">
      <c r="A99" s="24"/>
      <c r="B99" s="17"/>
      <c r="C99" s="8"/>
      <c r="D99" s="18" t="s">
        <v>33</v>
      </c>
      <c r="E99" s="9"/>
      <c r="F99" s="78">
        <f>SUM(F90:F94)+70+50</f>
        <v>800</v>
      </c>
      <c r="G99" s="78"/>
      <c r="H99" s="78"/>
      <c r="I99" s="78"/>
      <c r="J99" s="81">
        <f>SUM(J90:J94)</f>
        <v>768.03499999999997</v>
      </c>
      <c r="K99" s="42"/>
      <c r="L99" s="19"/>
    </row>
    <row r="100" spans="1:12" ht="15.75" customHeight="1" thickBot="1">
      <c r="A100" s="29">
        <f>A82</f>
        <v>18</v>
      </c>
      <c r="B100" s="30">
        <f>B82</f>
        <v>5</v>
      </c>
      <c r="C100" s="71" t="s">
        <v>4</v>
      </c>
      <c r="D100" s="72"/>
      <c r="E100" s="31"/>
      <c r="F100" s="32"/>
      <c r="G100" s="32"/>
      <c r="H100" s="32"/>
      <c r="I100" s="32"/>
      <c r="J100" s="32"/>
      <c r="K100" s="32"/>
      <c r="L100" s="32"/>
    </row>
    <row r="101" spans="1:12" ht="15.6">
      <c r="A101" s="20">
        <v>19</v>
      </c>
      <c r="B101" s="21">
        <v>1</v>
      </c>
      <c r="C101" s="22" t="s">
        <v>20</v>
      </c>
      <c r="D101" s="5" t="s">
        <v>21</v>
      </c>
      <c r="E101" s="75" t="s">
        <v>71</v>
      </c>
      <c r="F101" s="77">
        <v>199.99999999999997</v>
      </c>
      <c r="G101" s="80">
        <v>4.6363636363636358</v>
      </c>
      <c r="H101" s="80">
        <v>9.745454545454546</v>
      </c>
      <c r="I101" s="80">
        <v>39.454545454545453</v>
      </c>
      <c r="J101" s="80">
        <v>264.5454545454545</v>
      </c>
      <c r="K101" s="77">
        <v>182</v>
      </c>
      <c r="L101" s="39"/>
    </row>
    <row r="102" spans="1:12" ht="15.6">
      <c r="A102" s="23"/>
      <c r="B102" s="15"/>
      <c r="C102" s="11"/>
      <c r="D102" s="6"/>
      <c r="E102" s="75" t="s">
        <v>49</v>
      </c>
      <c r="F102" s="77">
        <v>200</v>
      </c>
      <c r="G102" s="80">
        <v>3.72</v>
      </c>
      <c r="H102" s="80">
        <v>0.67</v>
      </c>
      <c r="I102" s="80">
        <v>26</v>
      </c>
      <c r="J102" s="80">
        <v>125.11</v>
      </c>
      <c r="K102" s="77">
        <v>382</v>
      </c>
      <c r="L102" s="41"/>
    </row>
    <row r="103" spans="1:12" ht="15.6">
      <c r="A103" s="23"/>
      <c r="B103" s="15"/>
      <c r="C103" s="11"/>
      <c r="D103" s="7" t="s">
        <v>22</v>
      </c>
      <c r="E103" s="75" t="s">
        <v>43</v>
      </c>
      <c r="F103" s="77">
        <v>50</v>
      </c>
      <c r="G103" s="80">
        <v>3.95</v>
      </c>
      <c r="H103" s="80">
        <v>0.5</v>
      </c>
      <c r="I103" s="80">
        <v>24.15</v>
      </c>
      <c r="J103" s="80">
        <v>116.9</v>
      </c>
      <c r="K103" s="77"/>
      <c r="L103" s="41"/>
    </row>
    <row r="104" spans="1:12" ht="15.6">
      <c r="A104" s="23"/>
      <c r="B104" s="15"/>
      <c r="C104" s="11"/>
      <c r="D104" s="7" t="s">
        <v>23</v>
      </c>
      <c r="E104" s="75" t="s">
        <v>50</v>
      </c>
      <c r="F104" s="77">
        <v>100</v>
      </c>
      <c r="G104" s="80">
        <v>0.39999999999999997</v>
      </c>
      <c r="H104" s="80">
        <v>0.39999999999999997</v>
      </c>
      <c r="I104" s="80">
        <v>9.7999999999999989</v>
      </c>
      <c r="J104" s="80">
        <v>44.4</v>
      </c>
      <c r="K104" s="77">
        <v>338</v>
      </c>
      <c r="L104" s="41"/>
    </row>
    <row r="105" spans="1:12" ht="14.4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19"/>
    </row>
    <row r="109" spans="1:12" ht="15.6">
      <c r="A109" s="26">
        <f>A101</f>
        <v>19</v>
      </c>
      <c r="B109" s="13">
        <f>B101</f>
        <v>1</v>
      </c>
      <c r="C109" s="10" t="s">
        <v>25</v>
      </c>
      <c r="D109" s="7" t="s">
        <v>26</v>
      </c>
      <c r="E109" s="75" t="s">
        <v>51</v>
      </c>
      <c r="F109" s="77">
        <v>250</v>
      </c>
      <c r="G109" s="82">
        <v>4.9000000000000004</v>
      </c>
      <c r="H109" s="82">
        <v>5.33</v>
      </c>
      <c r="I109" s="82">
        <v>19.23</v>
      </c>
      <c r="J109" s="82">
        <v>144.43</v>
      </c>
      <c r="K109" s="77">
        <v>102</v>
      </c>
      <c r="L109" s="41"/>
    </row>
    <row r="110" spans="1:12" ht="15.6">
      <c r="A110" s="23"/>
      <c r="B110" s="15"/>
      <c r="C110" s="11"/>
      <c r="D110" s="7" t="s">
        <v>27</v>
      </c>
      <c r="E110" s="75" t="s">
        <v>72</v>
      </c>
      <c r="F110" s="77">
        <v>300</v>
      </c>
      <c r="G110" s="82">
        <v>21.53142857142857</v>
      </c>
      <c r="H110" s="82">
        <v>20.091428571428573</v>
      </c>
      <c r="I110" s="82">
        <v>26.057142857142857</v>
      </c>
      <c r="J110" s="82">
        <v>372</v>
      </c>
      <c r="K110" s="76">
        <v>289</v>
      </c>
      <c r="L110" s="41"/>
    </row>
    <row r="111" spans="1:12" ht="15.6">
      <c r="A111" s="23"/>
      <c r="B111" s="15"/>
      <c r="C111" s="11"/>
      <c r="D111" s="7" t="s">
        <v>28</v>
      </c>
      <c r="E111" s="75" t="s">
        <v>46</v>
      </c>
      <c r="F111" s="77">
        <v>200</v>
      </c>
      <c r="G111" s="80">
        <v>7.0000000000000007E-2</v>
      </c>
      <c r="H111" s="80">
        <v>0.02</v>
      </c>
      <c r="I111" s="80">
        <v>15</v>
      </c>
      <c r="J111" s="80">
        <v>60</v>
      </c>
      <c r="K111" s="77">
        <v>376</v>
      </c>
      <c r="L111" s="41"/>
    </row>
    <row r="112" spans="1:12" ht="15.6">
      <c r="A112" s="23"/>
      <c r="B112" s="15"/>
      <c r="C112" s="11"/>
      <c r="D112" s="7" t="s">
        <v>29</v>
      </c>
      <c r="E112" s="75" t="s">
        <v>43</v>
      </c>
      <c r="F112" s="77">
        <v>50</v>
      </c>
      <c r="G112" s="80">
        <v>3.95</v>
      </c>
      <c r="H112" s="80">
        <v>0.5</v>
      </c>
      <c r="I112" s="80">
        <v>24.15</v>
      </c>
      <c r="J112" s="80">
        <v>116.9</v>
      </c>
      <c r="K112" s="77"/>
      <c r="L112" s="41"/>
    </row>
    <row r="113" spans="1:12" ht="15.6">
      <c r="A113" s="23"/>
      <c r="B113" s="15"/>
      <c r="C113" s="11"/>
      <c r="D113" s="7" t="s">
        <v>30</v>
      </c>
      <c r="G113" s="78"/>
      <c r="H113" s="78"/>
      <c r="I113" s="78"/>
      <c r="J113" s="81">
        <f>SUM(J109:J112)</f>
        <v>693.33</v>
      </c>
      <c r="K113" s="42"/>
      <c r="L113" s="41"/>
    </row>
    <row r="114" spans="1:12" ht="15" thickBot="1">
      <c r="A114" s="23"/>
      <c r="B114" s="15"/>
      <c r="C114" s="11"/>
      <c r="D114" s="7" t="s">
        <v>31</v>
      </c>
      <c r="E114" s="40"/>
      <c r="F114" s="41"/>
      <c r="G114" s="53"/>
      <c r="H114" s="53"/>
      <c r="I114" s="53"/>
      <c r="J114" s="53"/>
      <c r="K114" s="42"/>
      <c r="L114" s="41"/>
    </row>
    <row r="115" spans="1:12" ht="14.4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4"/>
      <c r="B118" s="17"/>
      <c r="C118" s="8"/>
      <c r="D118" s="18" t="s">
        <v>33</v>
      </c>
      <c r="E118" s="9"/>
      <c r="F118" s="19"/>
      <c r="G118" s="19"/>
      <c r="H118" s="19"/>
      <c r="I118" s="19"/>
      <c r="J118" s="19"/>
      <c r="K118" s="25"/>
      <c r="L118" s="19"/>
    </row>
    <row r="119" spans="1:12" ht="16.2" thickBot="1">
      <c r="A119" s="29">
        <f>A101</f>
        <v>19</v>
      </c>
      <c r="B119" s="30">
        <f>B101</f>
        <v>1</v>
      </c>
      <c r="C119" s="71" t="s">
        <v>4</v>
      </c>
      <c r="D119" s="72"/>
      <c r="E119" s="83" t="s">
        <v>64</v>
      </c>
      <c r="F119" s="78">
        <f>SUM(F109:F112)</f>
        <v>800</v>
      </c>
      <c r="G119" s="32"/>
      <c r="H119" s="32"/>
      <c r="I119" s="32"/>
      <c r="J119" s="32"/>
      <c r="K119" s="32"/>
      <c r="L119" s="32"/>
    </row>
    <row r="120" spans="1:12" ht="15.6">
      <c r="A120" s="14">
        <v>19</v>
      </c>
      <c r="B120" s="15">
        <v>2</v>
      </c>
      <c r="C120" s="22" t="s">
        <v>20</v>
      </c>
      <c r="D120" s="5" t="s">
        <v>21</v>
      </c>
      <c r="E120" s="75" t="s">
        <v>73</v>
      </c>
      <c r="F120" s="77">
        <v>100</v>
      </c>
      <c r="G120" s="80">
        <v>1.33</v>
      </c>
      <c r="H120" s="80">
        <v>6.08</v>
      </c>
      <c r="I120" s="80">
        <v>8.52</v>
      </c>
      <c r="J120" s="80">
        <v>94.12</v>
      </c>
      <c r="K120" s="77">
        <v>45</v>
      </c>
      <c r="L120" s="39"/>
    </row>
    <row r="121" spans="1:12" ht="15.6">
      <c r="A121" s="14"/>
      <c r="B121" s="15"/>
      <c r="C121" s="11"/>
      <c r="D121" s="6"/>
      <c r="E121" s="75" t="s">
        <v>63</v>
      </c>
      <c r="F121" s="77">
        <v>200</v>
      </c>
      <c r="G121" s="80">
        <v>16.946666666666669</v>
      </c>
      <c r="H121" s="80">
        <v>10.466666666666667</v>
      </c>
      <c r="I121" s="80">
        <v>35.733333333333334</v>
      </c>
      <c r="J121" s="80">
        <v>305.33333333333331</v>
      </c>
      <c r="K121" s="77">
        <v>291</v>
      </c>
      <c r="L121" s="41"/>
    </row>
    <row r="122" spans="1:12" ht="15.6">
      <c r="A122" s="14"/>
      <c r="B122" s="15"/>
      <c r="C122" s="11"/>
      <c r="D122" s="7" t="s">
        <v>22</v>
      </c>
      <c r="E122" s="75" t="s">
        <v>46</v>
      </c>
      <c r="F122" s="77">
        <v>200</v>
      </c>
      <c r="G122" s="80">
        <v>7.0000000000000007E-2</v>
      </c>
      <c r="H122" s="80">
        <v>0.02</v>
      </c>
      <c r="I122" s="80">
        <v>15</v>
      </c>
      <c r="J122" s="80">
        <v>60</v>
      </c>
      <c r="K122" s="77">
        <v>376</v>
      </c>
      <c r="L122" s="41"/>
    </row>
    <row r="123" spans="1:12" ht="15.6">
      <c r="A123" s="14"/>
      <c r="B123" s="15"/>
      <c r="C123" s="11"/>
      <c r="D123" s="7" t="s">
        <v>23</v>
      </c>
      <c r="E123" s="75" t="s">
        <v>43</v>
      </c>
      <c r="F123" s="77">
        <v>50</v>
      </c>
      <c r="G123" s="80">
        <v>3.95</v>
      </c>
      <c r="H123" s="80">
        <v>0.5</v>
      </c>
      <c r="I123" s="80">
        <v>24.15</v>
      </c>
      <c r="J123" s="80">
        <v>116.9</v>
      </c>
      <c r="K123" s="77"/>
      <c r="L123" s="41"/>
    </row>
    <row r="124" spans="1:12" ht="15.6">
      <c r="A124" s="14"/>
      <c r="B124" s="15"/>
      <c r="C124" s="11"/>
      <c r="D124" s="7" t="s">
        <v>24</v>
      </c>
      <c r="E124" s="40"/>
      <c r="F124" s="78"/>
      <c r="G124" s="78"/>
      <c r="H124" s="78"/>
      <c r="I124" s="78"/>
      <c r="J124" s="81">
        <f>SUM(J120:J123)</f>
        <v>576.35333333333335</v>
      </c>
      <c r="K124" s="42"/>
      <c r="L124" s="41"/>
    </row>
    <row r="125" spans="1:12" ht="15" thickBot="1">
      <c r="A125" s="14"/>
      <c r="B125" s="15"/>
      <c r="C125" s="11"/>
      <c r="D125" s="55" t="s">
        <v>26</v>
      </c>
      <c r="E125" s="54"/>
      <c r="F125" s="53"/>
      <c r="K125" s="42"/>
      <c r="L125" s="41"/>
    </row>
    <row r="126" spans="1:12" ht="14.4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>
      <c r="A127" s="16"/>
      <c r="B127" s="17"/>
      <c r="C127" s="8"/>
      <c r="D127" s="18" t="s">
        <v>33</v>
      </c>
      <c r="E127" s="9"/>
      <c r="F127" s="19"/>
      <c r="G127" s="19"/>
      <c r="H127" s="19"/>
      <c r="I127" s="19"/>
      <c r="J127" s="19"/>
      <c r="K127" s="25"/>
      <c r="L127" s="19"/>
    </row>
    <row r="128" spans="1:12" ht="15.6">
      <c r="A128" s="13">
        <f>A120</f>
        <v>19</v>
      </c>
      <c r="B128" s="13">
        <f>B120</f>
        <v>2</v>
      </c>
      <c r="C128" s="10" t="s">
        <v>25</v>
      </c>
      <c r="D128" s="7" t="s">
        <v>26</v>
      </c>
      <c r="E128" s="75" t="s">
        <v>62</v>
      </c>
      <c r="F128" s="77">
        <v>250</v>
      </c>
      <c r="G128" s="82">
        <v>2.73</v>
      </c>
      <c r="H128" s="82">
        <v>2.8</v>
      </c>
      <c r="I128" s="82">
        <v>20.45</v>
      </c>
      <c r="J128" s="82">
        <v>117.9</v>
      </c>
      <c r="K128" s="77">
        <v>103</v>
      </c>
      <c r="L128" s="41"/>
    </row>
    <row r="129" spans="1:12" ht="15.6">
      <c r="A129" s="14"/>
      <c r="B129" s="15"/>
      <c r="C129" s="11"/>
      <c r="D129" s="7" t="s">
        <v>27</v>
      </c>
      <c r="E129" s="74" t="s">
        <v>74</v>
      </c>
      <c r="F129" s="77" t="s">
        <v>56</v>
      </c>
      <c r="G129" s="82">
        <v>11.7812</v>
      </c>
      <c r="H129" s="82">
        <v>9.5692000000000004</v>
      </c>
      <c r="I129" s="82">
        <v>4.1069000000000004</v>
      </c>
      <c r="J129" s="82">
        <v>149.51999999999998</v>
      </c>
      <c r="K129" s="77">
        <v>290</v>
      </c>
      <c r="L129" s="41"/>
    </row>
    <row r="130" spans="1:12" ht="15.6">
      <c r="A130" s="14"/>
      <c r="B130" s="15"/>
      <c r="C130" s="11"/>
      <c r="D130" s="7" t="s">
        <v>28</v>
      </c>
      <c r="E130" s="75" t="s">
        <v>40</v>
      </c>
      <c r="F130" s="77">
        <v>180</v>
      </c>
      <c r="G130" s="80">
        <v>10.68</v>
      </c>
      <c r="H130" s="80">
        <v>4.919999999999999</v>
      </c>
      <c r="I130" s="80">
        <v>47.808</v>
      </c>
      <c r="J130" s="80">
        <v>278.23200000000003</v>
      </c>
      <c r="K130" s="77">
        <v>302</v>
      </c>
      <c r="L130" s="41"/>
    </row>
    <row r="131" spans="1:12" ht="15.6">
      <c r="A131" s="14"/>
      <c r="B131" s="15"/>
      <c r="C131" s="11"/>
      <c r="D131" s="7" t="s">
        <v>29</v>
      </c>
      <c r="E131" s="75" t="s">
        <v>60</v>
      </c>
      <c r="F131" s="77">
        <v>200</v>
      </c>
      <c r="G131" s="80">
        <v>0.45</v>
      </c>
      <c r="H131" s="80">
        <v>0.1</v>
      </c>
      <c r="I131" s="80">
        <v>33.989999999999995</v>
      </c>
      <c r="J131" s="80">
        <v>141.19999999999999</v>
      </c>
      <c r="K131" s="77">
        <v>346</v>
      </c>
      <c r="L131" s="41"/>
    </row>
    <row r="132" spans="1:12" ht="15.6">
      <c r="A132" s="14"/>
      <c r="B132" s="15"/>
      <c r="C132" s="11"/>
      <c r="D132" s="7" t="s">
        <v>30</v>
      </c>
      <c r="E132" s="75" t="s">
        <v>43</v>
      </c>
      <c r="F132" s="77">
        <v>50</v>
      </c>
      <c r="G132" s="80">
        <v>3.95</v>
      </c>
      <c r="H132" s="80">
        <v>0.5</v>
      </c>
      <c r="I132" s="80">
        <v>24.15</v>
      </c>
      <c r="J132" s="80">
        <v>116.9</v>
      </c>
      <c r="K132" s="77"/>
      <c r="L132" s="41"/>
    </row>
    <row r="133" spans="1:12" ht="15.6">
      <c r="A133" s="14"/>
      <c r="B133" s="15"/>
      <c r="C133" s="11"/>
      <c r="D133" s="7" t="s">
        <v>31</v>
      </c>
      <c r="E133" s="40"/>
      <c r="F133" s="41"/>
      <c r="G133" s="78"/>
      <c r="H133" s="78"/>
      <c r="I133" s="78"/>
      <c r="J133" s="81">
        <f>SUM(J128:J132)</f>
        <v>803.75200000000007</v>
      </c>
      <c r="K133" s="42"/>
      <c r="L133" s="41"/>
    </row>
    <row r="134" spans="1:12" ht="14.4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680</v>
      </c>
      <c r="G137" s="19">
        <f t="shared" ref="G137:J137" si="4">SUM(G128:G136)</f>
        <v>29.591200000000001</v>
      </c>
      <c r="H137" s="19">
        <f t="shared" si="4"/>
        <v>17.889199999999999</v>
      </c>
      <c r="I137" s="19">
        <f t="shared" si="4"/>
        <v>130.50489999999999</v>
      </c>
      <c r="J137" s="19">
        <f t="shared" si="4"/>
        <v>1607.5040000000001</v>
      </c>
      <c r="K137" s="25"/>
      <c r="L137" s="19">
        <f t="shared" ref="L137" si="5">SUM(L128:L136)</f>
        <v>0</v>
      </c>
    </row>
    <row r="138" spans="1:12" ht="15" thickBot="1">
      <c r="A138" s="33">
        <f>A120</f>
        <v>19</v>
      </c>
      <c r="B138" s="33">
        <f>B120</f>
        <v>2</v>
      </c>
      <c r="C138" s="71" t="s">
        <v>4</v>
      </c>
      <c r="D138" s="72"/>
      <c r="E138" s="31"/>
      <c r="F138" s="32">
        <f>F127+F137</f>
        <v>680</v>
      </c>
      <c r="G138" s="32">
        <f t="shared" ref="G138" si="6">G127+G137</f>
        <v>29.591200000000001</v>
      </c>
      <c r="H138" s="32">
        <f t="shared" ref="H138" si="7">H127+H137</f>
        <v>17.889199999999999</v>
      </c>
      <c r="I138" s="32">
        <f t="shared" ref="I138" si="8">I127+I137</f>
        <v>130.50489999999999</v>
      </c>
      <c r="J138" s="32">
        <f t="shared" ref="J138:L138" si="9">J127+J137</f>
        <v>1607.5040000000001</v>
      </c>
      <c r="K138" s="32"/>
      <c r="L138" s="32">
        <f t="shared" si="9"/>
        <v>0</v>
      </c>
    </row>
    <row r="139" spans="1:12" ht="15.6">
      <c r="A139" s="20">
        <v>19</v>
      </c>
      <c r="B139" s="21">
        <v>3</v>
      </c>
      <c r="C139" s="22" t="s">
        <v>20</v>
      </c>
      <c r="D139" s="5" t="s">
        <v>21</v>
      </c>
      <c r="E139" s="75" t="s">
        <v>75</v>
      </c>
      <c r="F139" s="77">
        <v>100</v>
      </c>
      <c r="G139" s="80">
        <v>1.62</v>
      </c>
      <c r="H139" s="80">
        <v>7.2</v>
      </c>
      <c r="I139" s="80">
        <v>8.9</v>
      </c>
      <c r="J139" s="80">
        <v>97.88</v>
      </c>
      <c r="K139" s="77">
        <v>67</v>
      </c>
      <c r="L139" s="39"/>
    </row>
    <row r="140" spans="1:12" ht="15.6">
      <c r="A140" s="23"/>
      <c r="B140" s="15"/>
      <c r="C140" s="11"/>
      <c r="D140" s="6"/>
      <c r="E140" s="75" t="s">
        <v>72</v>
      </c>
      <c r="F140" s="77">
        <v>200</v>
      </c>
      <c r="G140" s="80">
        <v>14.354285714285714</v>
      </c>
      <c r="H140" s="80">
        <v>13.394285714285715</v>
      </c>
      <c r="I140" s="80">
        <v>17.37142857142857</v>
      </c>
      <c r="J140" s="80">
        <v>248</v>
      </c>
      <c r="K140" s="76">
        <v>289</v>
      </c>
      <c r="L140" s="41"/>
    </row>
    <row r="141" spans="1:12" ht="15.6">
      <c r="A141" s="23"/>
      <c r="B141" s="15"/>
      <c r="C141" s="11"/>
      <c r="D141" s="7" t="s">
        <v>22</v>
      </c>
      <c r="E141" s="75" t="s">
        <v>46</v>
      </c>
      <c r="F141" s="77">
        <v>200</v>
      </c>
      <c r="G141" s="80">
        <v>7.0000000000000007E-2</v>
      </c>
      <c r="H141" s="80">
        <v>0.02</v>
      </c>
      <c r="I141" s="80">
        <v>15</v>
      </c>
      <c r="J141" s="80">
        <v>60</v>
      </c>
      <c r="K141" s="77">
        <v>376</v>
      </c>
      <c r="L141" s="41"/>
    </row>
    <row r="142" spans="1:12" ht="15.75" customHeight="1">
      <c r="A142" s="23"/>
      <c r="B142" s="15"/>
      <c r="C142" s="11"/>
      <c r="D142" s="7" t="s">
        <v>23</v>
      </c>
      <c r="E142" s="75" t="s">
        <v>43</v>
      </c>
      <c r="F142" s="77">
        <v>50</v>
      </c>
      <c r="G142" s="80">
        <v>3.95</v>
      </c>
      <c r="H142" s="80">
        <v>0.5</v>
      </c>
      <c r="I142" s="80">
        <v>24.15</v>
      </c>
      <c r="J142" s="80">
        <v>116.9</v>
      </c>
      <c r="K142" s="77"/>
      <c r="L142" s="41"/>
    </row>
    <row r="143" spans="1:12" ht="15.6">
      <c r="A143" s="23"/>
      <c r="B143" s="15"/>
      <c r="C143" s="11"/>
      <c r="D143" s="7" t="s">
        <v>24</v>
      </c>
      <c r="E143" s="83" t="s">
        <v>64</v>
      </c>
      <c r="F143" s="78">
        <f>SUM(F139:F142)</f>
        <v>550</v>
      </c>
      <c r="G143" s="78"/>
      <c r="H143" s="78"/>
      <c r="I143" s="78"/>
      <c r="J143" s="81">
        <f>SUM(J139:J142)</f>
        <v>522.78</v>
      </c>
      <c r="K143" s="42"/>
      <c r="L143" s="41"/>
    </row>
    <row r="144" spans="1:12" ht="15" thickBot="1">
      <c r="A144" s="23"/>
      <c r="B144" s="15"/>
      <c r="C144" s="11"/>
      <c r="D144" s="55" t="s">
        <v>26</v>
      </c>
      <c r="E144" s="54"/>
      <c r="F144" s="53"/>
      <c r="G144" s="53"/>
      <c r="H144" s="53"/>
      <c r="I144" s="53"/>
      <c r="J144" s="53"/>
      <c r="K144" s="42"/>
      <c r="L144" s="41"/>
    </row>
    <row r="145" spans="1:12" ht="14.4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>
      <c r="A146" s="24"/>
      <c r="B146" s="17"/>
      <c r="C146" s="8"/>
      <c r="D146" s="18" t="s">
        <v>33</v>
      </c>
      <c r="E146" s="9"/>
      <c r="F146" s="19"/>
      <c r="G146" s="19"/>
      <c r="H146" s="19"/>
      <c r="I146" s="19"/>
      <c r="J146" s="19"/>
      <c r="K146" s="25"/>
      <c r="L146" s="19"/>
    </row>
    <row r="147" spans="1:12" ht="15.6">
      <c r="A147" s="26">
        <f>A139</f>
        <v>19</v>
      </c>
      <c r="B147" s="13">
        <f>B139</f>
        <v>3</v>
      </c>
      <c r="C147" s="10" t="s">
        <v>25</v>
      </c>
      <c r="D147" s="7" t="s">
        <v>26</v>
      </c>
      <c r="E147" s="75" t="s">
        <v>76</v>
      </c>
      <c r="F147" s="77">
        <v>250</v>
      </c>
      <c r="G147" s="80">
        <v>1.9724999999999999</v>
      </c>
      <c r="H147" s="80">
        <v>2.7124999999999999</v>
      </c>
      <c r="I147" s="80">
        <v>12.112500000000001</v>
      </c>
      <c r="J147" s="80">
        <v>85.75</v>
      </c>
      <c r="K147" s="77">
        <v>25.25</v>
      </c>
      <c r="L147" s="41"/>
    </row>
    <row r="148" spans="1:12" ht="15.6">
      <c r="A148" s="23"/>
      <c r="B148" s="15"/>
      <c r="C148" s="11"/>
      <c r="D148" s="7" t="s">
        <v>27</v>
      </c>
      <c r="E148" s="75" t="s">
        <v>65</v>
      </c>
      <c r="F148" s="77" t="s">
        <v>56</v>
      </c>
      <c r="G148" s="80">
        <v>7.6717000000000004</v>
      </c>
      <c r="H148" s="80">
        <v>5.6847000000000003</v>
      </c>
      <c r="I148" s="80">
        <v>8.7943999999999996</v>
      </c>
      <c r="J148" s="80">
        <v>117.0575</v>
      </c>
      <c r="K148" s="76">
        <v>234</v>
      </c>
      <c r="L148" s="41"/>
    </row>
    <row r="149" spans="1:12" ht="15.6">
      <c r="A149" s="23"/>
      <c r="B149" s="15"/>
      <c r="C149" s="11"/>
      <c r="D149" s="7" t="s">
        <v>28</v>
      </c>
      <c r="E149" s="75" t="s">
        <v>45</v>
      </c>
      <c r="F149" s="77">
        <v>180</v>
      </c>
      <c r="G149" s="80">
        <v>3.6774</v>
      </c>
      <c r="H149" s="80">
        <v>5.7617999999999991</v>
      </c>
      <c r="I149" s="80">
        <v>24.526799999999998</v>
      </c>
      <c r="J149" s="80">
        <v>164.7</v>
      </c>
      <c r="K149" s="76">
        <v>312</v>
      </c>
      <c r="L149" s="41"/>
    </row>
    <row r="150" spans="1:12" ht="15.6">
      <c r="A150" s="23"/>
      <c r="B150" s="15"/>
      <c r="C150" s="11"/>
      <c r="D150" s="7" t="s">
        <v>29</v>
      </c>
      <c r="E150" s="75" t="s">
        <v>46</v>
      </c>
      <c r="F150" s="77">
        <v>200</v>
      </c>
      <c r="G150" s="80">
        <v>7.0000000000000007E-2</v>
      </c>
      <c r="H150" s="80">
        <v>0.02</v>
      </c>
      <c r="I150" s="80">
        <v>15</v>
      </c>
      <c r="J150" s="80">
        <v>60</v>
      </c>
      <c r="K150" s="77">
        <v>376</v>
      </c>
      <c r="L150" s="41"/>
    </row>
    <row r="151" spans="1:12" ht="15.6">
      <c r="A151" s="23"/>
      <c r="B151" s="15"/>
      <c r="C151" s="11"/>
      <c r="D151" s="7" t="s">
        <v>30</v>
      </c>
      <c r="E151" s="75" t="s">
        <v>43</v>
      </c>
      <c r="F151" s="77">
        <v>50</v>
      </c>
      <c r="G151" s="80">
        <v>3.95</v>
      </c>
      <c r="H151" s="80">
        <v>0.5</v>
      </c>
      <c r="I151" s="80">
        <v>24.15</v>
      </c>
      <c r="J151" s="80">
        <v>116.9</v>
      </c>
      <c r="K151" s="77"/>
      <c r="L151" s="41"/>
    </row>
    <row r="152" spans="1:12" ht="15.6">
      <c r="A152" s="23"/>
      <c r="B152" s="15"/>
      <c r="C152" s="11"/>
      <c r="D152" s="7" t="s">
        <v>31</v>
      </c>
      <c r="E152" s="40"/>
      <c r="F152" s="78"/>
      <c r="G152" s="78"/>
      <c r="H152" s="78"/>
      <c r="I152" s="78"/>
      <c r="K152" s="42"/>
      <c r="L152" s="41"/>
    </row>
    <row r="153" spans="1:12" ht="14.4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>
      <c r="A156" s="24"/>
      <c r="B156" s="17"/>
      <c r="C156" s="8"/>
      <c r="D156" s="18" t="s">
        <v>33</v>
      </c>
      <c r="E156" s="9"/>
      <c r="F156" s="19"/>
      <c r="G156" s="19"/>
      <c r="H156" s="19"/>
      <c r="I156" s="19"/>
      <c r="J156" s="19"/>
      <c r="K156" s="25"/>
      <c r="L156" s="19"/>
    </row>
    <row r="157" spans="1:12" ht="16.2" thickBot="1">
      <c r="A157" s="29">
        <f>A139</f>
        <v>19</v>
      </c>
      <c r="B157" s="30">
        <f>B139</f>
        <v>3</v>
      </c>
      <c r="C157" s="71" t="s">
        <v>4</v>
      </c>
      <c r="D157" s="72"/>
      <c r="E157" s="31"/>
      <c r="F157" s="32"/>
      <c r="G157" s="32"/>
      <c r="H157" s="32"/>
      <c r="I157" s="32"/>
      <c r="J157" s="81">
        <f>SUM(J147:J151)</f>
        <v>544.40750000000003</v>
      </c>
      <c r="K157" s="32"/>
      <c r="L157" s="32"/>
    </row>
    <row r="158" spans="1:12" ht="15.6">
      <c r="A158" s="20">
        <v>19</v>
      </c>
      <c r="B158" s="21">
        <v>4</v>
      </c>
      <c r="C158" s="22" t="s">
        <v>20</v>
      </c>
      <c r="D158" s="5" t="s">
        <v>21</v>
      </c>
      <c r="E158" s="75" t="s">
        <v>69</v>
      </c>
      <c r="F158" s="77" t="s">
        <v>56</v>
      </c>
      <c r="G158" s="80">
        <v>8.9024000000000001</v>
      </c>
      <c r="H158" s="80">
        <v>11.848400000000002</v>
      </c>
      <c r="I158" s="80">
        <v>12.3568</v>
      </c>
      <c r="J158" s="80">
        <v>191.64000000000001</v>
      </c>
      <c r="K158" s="77">
        <v>294</v>
      </c>
      <c r="L158" s="39"/>
    </row>
    <row r="159" spans="1:12" ht="15.6">
      <c r="A159" s="23"/>
      <c r="B159" s="15"/>
      <c r="C159" s="11"/>
      <c r="D159" s="6"/>
      <c r="E159" s="75" t="s">
        <v>45</v>
      </c>
      <c r="F159" s="77">
        <v>180</v>
      </c>
      <c r="G159" s="80">
        <v>3.6774</v>
      </c>
      <c r="H159" s="80">
        <v>5.7617999999999991</v>
      </c>
      <c r="I159" s="80">
        <v>24.526799999999998</v>
      </c>
      <c r="J159" s="80">
        <v>164.7</v>
      </c>
      <c r="K159" s="77">
        <v>312</v>
      </c>
      <c r="L159" s="41"/>
    </row>
    <row r="160" spans="1:12" ht="15.6">
      <c r="A160" s="23"/>
      <c r="B160" s="15"/>
      <c r="C160" s="11"/>
      <c r="D160" s="7" t="s">
        <v>22</v>
      </c>
      <c r="E160" s="75" t="s">
        <v>46</v>
      </c>
      <c r="F160" s="77">
        <v>200</v>
      </c>
      <c r="G160" s="80">
        <v>7.0000000000000007E-2</v>
      </c>
      <c r="H160" s="80">
        <v>0.02</v>
      </c>
      <c r="I160" s="80">
        <v>15</v>
      </c>
      <c r="J160" s="80">
        <v>60</v>
      </c>
      <c r="K160" s="77">
        <v>376</v>
      </c>
      <c r="L160" s="41"/>
    </row>
    <row r="161" spans="1:12" ht="15.6">
      <c r="A161" s="23"/>
      <c r="B161" s="15"/>
      <c r="C161" s="11"/>
      <c r="D161" s="7" t="s">
        <v>23</v>
      </c>
      <c r="E161" s="75" t="s">
        <v>43</v>
      </c>
      <c r="F161" s="77">
        <v>50</v>
      </c>
      <c r="G161" s="80">
        <v>3.95</v>
      </c>
      <c r="H161" s="80">
        <v>0.5</v>
      </c>
      <c r="I161" s="80">
        <v>24.15</v>
      </c>
      <c r="J161" s="80">
        <v>116.9</v>
      </c>
      <c r="K161" s="77"/>
      <c r="L161" s="41"/>
    </row>
    <row r="162" spans="1:12" ht="15.6">
      <c r="A162" s="23"/>
      <c r="B162" s="15"/>
      <c r="C162" s="11"/>
      <c r="D162" s="7" t="s">
        <v>24</v>
      </c>
      <c r="E162" s="83" t="s">
        <v>64</v>
      </c>
      <c r="F162" s="78">
        <f>SUM(F158:F161)+50+70</f>
        <v>550</v>
      </c>
      <c r="G162" s="41"/>
      <c r="H162" s="41"/>
      <c r="I162" s="41"/>
      <c r="J162" s="41"/>
      <c r="K162" s="42"/>
      <c r="L162" s="41"/>
    </row>
    <row r="163" spans="1:12" ht="15" thickBot="1">
      <c r="A163" s="23"/>
      <c r="B163" s="15"/>
      <c r="C163" s="11"/>
      <c r="D163" s="55" t="s">
        <v>26</v>
      </c>
      <c r="E163" s="54"/>
      <c r="F163" s="41"/>
      <c r="G163" s="53"/>
      <c r="H163" s="53"/>
      <c r="I163" s="53"/>
      <c r="J163" s="53"/>
      <c r="K163" s="42"/>
      <c r="L163" s="41"/>
    </row>
    <row r="164" spans="1:12" ht="15" thickBot="1">
      <c r="A164" s="23"/>
      <c r="B164" s="15"/>
      <c r="C164" s="11"/>
      <c r="D164" s="6"/>
      <c r="E164" s="48"/>
      <c r="F164" s="49"/>
      <c r="G164" s="50"/>
      <c r="H164" s="50"/>
      <c r="I164" s="50"/>
      <c r="J164" s="50"/>
      <c r="K164" s="51"/>
      <c r="L164" s="41"/>
    </row>
    <row r="165" spans="1:12" ht="14.4">
      <c r="A165" s="24"/>
      <c r="B165" s="17"/>
      <c r="C165" s="8"/>
      <c r="D165" s="18" t="s">
        <v>33</v>
      </c>
      <c r="E165" s="9"/>
      <c r="F165" s="19"/>
      <c r="G165" s="19"/>
      <c r="H165" s="19"/>
      <c r="I165" s="19"/>
      <c r="J165" s="19"/>
      <c r="K165" s="25"/>
      <c r="L165" s="19"/>
    </row>
    <row r="166" spans="1:12" ht="15.6">
      <c r="A166" s="26">
        <v>19</v>
      </c>
      <c r="B166" s="13">
        <f>B158</f>
        <v>4</v>
      </c>
      <c r="C166" s="10" t="s">
        <v>25</v>
      </c>
      <c r="D166" s="7" t="s">
        <v>26</v>
      </c>
      <c r="E166" s="75" t="s">
        <v>70</v>
      </c>
      <c r="F166" s="77">
        <v>250</v>
      </c>
      <c r="G166" s="82">
        <v>1.83</v>
      </c>
      <c r="H166" s="82">
        <v>4.9000000000000004</v>
      </c>
      <c r="I166" s="82">
        <v>11.75</v>
      </c>
      <c r="J166" s="82">
        <v>98.4</v>
      </c>
      <c r="K166" s="77">
        <v>82</v>
      </c>
      <c r="L166" s="41"/>
    </row>
    <row r="167" spans="1:12" ht="15.6">
      <c r="A167" s="23"/>
      <c r="B167" s="15"/>
      <c r="C167" s="11"/>
      <c r="D167" s="7" t="s">
        <v>27</v>
      </c>
      <c r="E167" s="75" t="s">
        <v>63</v>
      </c>
      <c r="F167" s="77">
        <v>300</v>
      </c>
      <c r="G167" s="80">
        <v>25.42</v>
      </c>
      <c r="H167" s="80">
        <v>15.7</v>
      </c>
      <c r="I167" s="80">
        <v>53.6</v>
      </c>
      <c r="J167" s="80">
        <v>458</v>
      </c>
      <c r="K167" s="77">
        <v>582</v>
      </c>
      <c r="L167" s="41"/>
    </row>
    <row r="168" spans="1:12" ht="15.6">
      <c r="A168" s="23"/>
      <c r="B168" s="15"/>
      <c r="C168" s="11"/>
      <c r="D168" s="7" t="s">
        <v>28</v>
      </c>
      <c r="E168" s="75" t="s">
        <v>41</v>
      </c>
      <c r="F168" s="77">
        <v>200</v>
      </c>
      <c r="G168" s="80">
        <v>0.66200000000000003</v>
      </c>
      <c r="H168" s="80">
        <v>0.09</v>
      </c>
      <c r="I168" s="80">
        <v>32.013999999999996</v>
      </c>
      <c r="J168" s="80">
        <v>132.80000000000001</v>
      </c>
      <c r="K168" s="77">
        <v>349</v>
      </c>
      <c r="L168" s="41"/>
    </row>
    <row r="169" spans="1:12" ht="15.6">
      <c r="A169" s="23"/>
      <c r="B169" s="15"/>
      <c r="C169" s="11"/>
      <c r="D169" s="7" t="s">
        <v>29</v>
      </c>
      <c r="E169" s="75" t="s">
        <v>43</v>
      </c>
      <c r="F169" s="77">
        <v>50</v>
      </c>
      <c r="G169" s="80">
        <v>3.95</v>
      </c>
      <c r="H169" s="80">
        <v>0.5</v>
      </c>
      <c r="I169" s="80">
        <v>24.15</v>
      </c>
      <c r="J169" s="80">
        <v>116.9</v>
      </c>
      <c r="K169" s="42"/>
      <c r="L169" s="41"/>
    </row>
    <row r="170" spans="1:12" ht="15.6">
      <c r="A170" s="23"/>
      <c r="B170" s="15"/>
      <c r="C170" s="11"/>
      <c r="D170" s="7" t="s">
        <v>30</v>
      </c>
      <c r="E170" s="40"/>
      <c r="F170" s="41"/>
      <c r="G170" s="78"/>
      <c r="H170" s="78"/>
      <c r="I170" s="78"/>
      <c r="J170" s="81">
        <f>SUM(J166:J169)</f>
        <v>806.1</v>
      </c>
      <c r="K170" s="42"/>
      <c r="L170" s="41"/>
    </row>
    <row r="171" spans="1:12" ht="14.4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10">SUM(G166:G174)</f>
        <v>31.861999999999998</v>
      </c>
      <c r="H175" s="19">
        <f t="shared" si="10"/>
        <v>21.19</v>
      </c>
      <c r="I175" s="19">
        <f t="shared" si="10"/>
        <v>121.51399999999998</v>
      </c>
      <c r="J175" s="19">
        <f t="shared" si="10"/>
        <v>1612.2</v>
      </c>
      <c r="K175" s="25"/>
      <c r="L175" s="19">
        <f t="shared" ref="L175" si="11">SUM(L166:L174)</f>
        <v>0</v>
      </c>
    </row>
    <row r="176" spans="1:12" ht="15" thickBot="1">
      <c r="A176" s="29">
        <v>19</v>
      </c>
      <c r="B176" s="30">
        <f>B158</f>
        <v>4</v>
      </c>
      <c r="C176" s="71" t="s">
        <v>4</v>
      </c>
      <c r="D176" s="72"/>
      <c r="E176" s="31"/>
      <c r="F176" s="32">
        <f>F165+F175</f>
        <v>800</v>
      </c>
      <c r="G176" s="32">
        <f t="shared" ref="G176" si="12">G165+G175</f>
        <v>31.861999999999998</v>
      </c>
      <c r="H176" s="32">
        <f t="shared" ref="H176" si="13">H165+H175</f>
        <v>21.19</v>
      </c>
      <c r="I176" s="32">
        <f t="shared" ref="I176" si="14">I165+I175</f>
        <v>121.51399999999998</v>
      </c>
      <c r="J176" s="32">
        <f t="shared" ref="J176:L176" si="15">J165+J175</f>
        <v>1612.2</v>
      </c>
      <c r="K176" s="32"/>
      <c r="L176" s="32">
        <f t="shared" si="15"/>
        <v>0</v>
      </c>
    </row>
    <row r="177" spans="1:12" ht="15.6">
      <c r="A177" s="20"/>
      <c r="B177" s="21">
        <v>5</v>
      </c>
      <c r="C177" s="22" t="s">
        <v>20</v>
      </c>
      <c r="D177" s="5" t="s">
        <v>21</v>
      </c>
      <c r="E177" s="75" t="s">
        <v>42</v>
      </c>
      <c r="F177" s="77" t="s">
        <v>59</v>
      </c>
      <c r="G177" s="80">
        <v>14.0725</v>
      </c>
      <c r="H177" s="80">
        <v>7.0149999999999997</v>
      </c>
      <c r="I177" s="80">
        <v>53.2</v>
      </c>
      <c r="J177" s="80">
        <v>332.5</v>
      </c>
      <c r="K177" s="77">
        <v>204</v>
      </c>
      <c r="L177" s="39"/>
    </row>
    <row r="178" spans="1:12" ht="15.6">
      <c r="A178" s="23"/>
      <c r="B178" s="15"/>
      <c r="C178" s="11"/>
      <c r="D178" s="6"/>
      <c r="E178" s="75" t="s">
        <v>60</v>
      </c>
      <c r="F178" s="77">
        <v>200</v>
      </c>
      <c r="G178" s="80">
        <v>0.45</v>
      </c>
      <c r="H178" s="80">
        <v>0.1</v>
      </c>
      <c r="I178" s="80">
        <v>33.989999999999995</v>
      </c>
      <c r="J178" s="80">
        <v>141.19999999999999</v>
      </c>
      <c r="K178" s="77">
        <v>346</v>
      </c>
      <c r="L178" s="41"/>
    </row>
    <row r="179" spans="1:12" ht="15.6">
      <c r="A179" s="23"/>
      <c r="B179" s="15"/>
      <c r="C179" s="11"/>
      <c r="D179" s="7" t="s">
        <v>22</v>
      </c>
      <c r="E179" s="75" t="s">
        <v>61</v>
      </c>
      <c r="F179" s="77">
        <v>30</v>
      </c>
      <c r="G179" s="80">
        <v>1.5899999999999999</v>
      </c>
      <c r="H179" s="80">
        <v>1.62</v>
      </c>
      <c r="I179" s="80">
        <v>20.849999999999998</v>
      </c>
      <c r="J179" s="80">
        <v>103.2</v>
      </c>
      <c r="K179" s="77"/>
      <c r="L179" s="41"/>
    </row>
    <row r="180" spans="1:12" ht="15.6">
      <c r="A180" s="23"/>
      <c r="B180" s="15"/>
      <c r="C180" s="11"/>
      <c r="D180" s="7" t="s">
        <v>23</v>
      </c>
      <c r="E180" s="75" t="s">
        <v>43</v>
      </c>
      <c r="F180" s="77">
        <v>50</v>
      </c>
      <c r="G180" s="80">
        <v>3.95</v>
      </c>
      <c r="H180" s="80">
        <v>0.5</v>
      </c>
      <c r="I180" s="80">
        <v>24.15</v>
      </c>
      <c r="J180" s="80">
        <v>116.9</v>
      </c>
      <c r="K180" s="42"/>
      <c r="L180" s="41"/>
    </row>
    <row r="181" spans="1:12" ht="15.6">
      <c r="A181" s="23"/>
      <c r="B181" s="15"/>
      <c r="C181" s="11"/>
      <c r="D181" s="7" t="s">
        <v>24</v>
      </c>
      <c r="E181" s="83" t="s">
        <v>64</v>
      </c>
      <c r="F181" s="78">
        <f>SUM(F177:F180)+250+20</f>
        <v>550</v>
      </c>
      <c r="G181" s="81"/>
      <c r="H181" s="81"/>
      <c r="I181" s="81"/>
      <c r="J181" s="81">
        <f>SUM(J177:J180)</f>
        <v>693.8</v>
      </c>
      <c r="K181" s="42"/>
      <c r="L181" s="41"/>
    </row>
    <row r="182" spans="1:12" ht="15" thickBot="1">
      <c r="A182" s="23"/>
      <c r="B182" s="15"/>
      <c r="C182" s="11"/>
      <c r="D182" s="55" t="s">
        <v>26</v>
      </c>
      <c r="E182" s="54"/>
      <c r="F182" s="53"/>
      <c r="G182" s="53"/>
      <c r="H182" s="53"/>
      <c r="I182" s="53"/>
      <c r="J182" s="53"/>
      <c r="K182" s="42"/>
      <c r="L182" s="41"/>
    </row>
    <row r="183" spans="1:12" ht="14.4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/>
      <c r="G184" s="19"/>
      <c r="H184" s="19"/>
      <c r="I184" s="19"/>
      <c r="J184" s="19"/>
      <c r="K184" s="25"/>
      <c r="L184" s="19">
        <f t="shared" ref="L184" si="16">SUM(L177:L183)</f>
        <v>0</v>
      </c>
    </row>
    <row r="185" spans="1:12" ht="15.6">
      <c r="A185" s="26">
        <f>A177</f>
        <v>0</v>
      </c>
      <c r="B185" s="13">
        <f>B177</f>
        <v>5</v>
      </c>
      <c r="C185" s="10" t="s">
        <v>25</v>
      </c>
      <c r="D185" s="7" t="s">
        <v>26</v>
      </c>
      <c r="E185" s="75" t="s">
        <v>68</v>
      </c>
      <c r="F185" s="77">
        <v>250</v>
      </c>
      <c r="G185" s="77">
        <v>2.2000000000000002</v>
      </c>
      <c r="H185" s="77">
        <v>5.2</v>
      </c>
      <c r="I185" s="77">
        <v>15.575000000000001</v>
      </c>
      <c r="J185" s="77">
        <v>117.89999999999999</v>
      </c>
      <c r="K185" s="77">
        <v>96</v>
      </c>
      <c r="L185" s="41"/>
    </row>
    <row r="186" spans="1:12" ht="15.6">
      <c r="A186" s="23"/>
      <c r="B186" s="15"/>
      <c r="C186" s="11"/>
      <c r="D186" s="7" t="s">
        <v>27</v>
      </c>
      <c r="E186" s="75" t="s">
        <v>69</v>
      </c>
      <c r="F186" s="77" t="s">
        <v>56</v>
      </c>
      <c r="G186" s="82">
        <v>8.9024000000000001</v>
      </c>
      <c r="H186" s="82">
        <v>11.848400000000002</v>
      </c>
      <c r="I186" s="82">
        <v>12.3568</v>
      </c>
      <c r="J186" s="82">
        <v>191.64000000000001</v>
      </c>
      <c r="K186" s="76">
        <v>294</v>
      </c>
      <c r="L186" s="41"/>
    </row>
    <row r="187" spans="1:12" ht="15.6">
      <c r="A187" s="23"/>
      <c r="B187" s="15"/>
      <c r="C187" s="11"/>
      <c r="D187" s="7" t="s">
        <v>28</v>
      </c>
      <c r="E187" s="75" t="s">
        <v>45</v>
      </c>
      <c r="F187" s="77">
        <v>180</v>
      </c>
      <c r="G187" s="82">
        <v>3.6774</v>
      </c>
      <c r="H187" s="82">
        <v>5.7617999999999991</v>
      </c>
      <c r="I187" s="82">
        <v>24.526799999999998</v>
      </c>
      <c r="J187" s="82">
        <v>164.7</v>
      </c>
      <c r="K187" s="76">
        <v>312</v>
      </c>
      <c r="L187" s="41"/>
    </row>
    <row r="188" spans="1:12" ht="15.6">
      <c r="A188" s="23"/>
      <c r="B188" s="15"/>
      <c r="C188" s="11"/>
      <c r="D188" s="7" t="s">
        <v>29</v>
      </c>
      <c r="E188" s="75" t="s">
        <v>46</v>
      </c>
      <c r="F188" s="77">
        <v>200</v>
      </c>
      <c r="G188" s="80">
        <v>7.0000000000000007E-2</v>
      </c>
      <c r="H188" s="80">
        <v>0.02</v>
      </c>
      <c r="I188" s="80">
        <v>15</v>
      </c>
      <c r="J188" s="80">
        <v>60</v>
      </c>
      <c r="K188" s="77">
        <v>376</v>
      </c>
      <c r="L188" s="41"/>
    </row>
    <row r="189" spans="1:12" ht="15.6">
      <c r="A189" s="23"/>
      <c r="B189" s="15"/>
      <c r="C189" s="11"/>
      <c r="D189" s="7" t="s">
        <v>30</v>
      </c>
      <c r="E189" s="75" t="s">
        <v>43</v>
      </c>
      <c r="F189" s="77">
        <v>50</v>
      </c>
      <c r="G189" s="80">
        <v>3.95</v>
      </c>
      <c r="H189" s="80">
        <v>0.5</v>
      </c>
      <c r="I189" s="80">
        <v>24.15</v>
      </c>
      <c r="J189" s="80">
        <v>116.9</v>
      </c>
      <c r="K189" s="77"/>
      <c r="L189" s="41"/>
    </row>
    <row r="190" spans="1:12" ht="15.6">
      <c r="A190" s="23"/>
      <c r="B190" s="15"/>
      <c r="C190" s="11"/>
      <c r="D190" s="7" t="s">
        <v>31</v>
      </c>
      <c r="E190" s="40"/>
      <c r="F190" s="41"/>
      <c r="G190" s="78"/>
      <c r="H190" s="78"/>
      <c r="I190" s="78"/>
      <c r="J190" s="81">
        <f>SUM(J185:J189)</f>
        <v>651.14</v>
      </c>
      <c r="K190" s="42"/>
      <c r="L190" s="41"/>
    </row>
    <row r="191" spans="1:12" ht="14.4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680</v>
      </c>
      <c r="G194" s="19">
        <f t="shared" ref="G194:J194" si="17">SUM(G185:G193)</f>
        <v>18.799800000000001</v>
      </c>
      <c r="H194" s="19">
        <f t="shared" si="17"/>
        <v>23.330200000000001</v>
      </c>
      <c r="I194" s="19">
        <f t="shared" si="17"/>
        <v>91.608599999999996</v>
      </c>
      <c r="J194" s="19">
        <f t="shared" si="17"/>
        <v>1302.28</v>
      </c>
      <c r="K194" s="25"/>
      <c r="L194" s="19">
        <f t="shared" ref="L194" si="18">SUM(L185:L193)</f>
        <v>0</v>
      </c>
    </row>
    <row r="195" spans="1:12" ht="14.4">
      <c r="A195" s="29">
        <f>A177</f>
        <v>0</v>
      </c>
      <c r="B195" s="30">
        <f>B177</f>
        <v>5</v>
      </c>
      <c r="C195" s="71" t="s">
        <v>4</v>
      </c>
      <c r="D195" s="72"/>
      <c r="E195" s="31"/>
      <c r="F195" s="32">
        <f>F184+F194</f>
        <v>680</v>
      </c>
      <c r="G195" s="32">
        <f t="shared" ref="G195" si="19">G184+G194</f>
        <v>18.799800000000001</v>
      </c>
      <c r="H195" s="32">
        <f t="shared" ref="H195" si="20">H184+H194</f>
        <v>23.330200000000001</v>
      </c>
      <c r="I195" s="32">
        <f t="shared" ref="I195" si="21">I184+I194</f>
        <v>91.608599999999996</v>
      </c>
      <c r="J195" s="32">
        <f t="shared" ref="J195:L195" si="22">J184+J194</f>
        <v>1302.28</v>
      </c>
      <c r="K195" s="32"/>
      <c r="L195" s="32">
        <f t="shared" si="22"/>
        <v>0</v>
      </c>
    </row>
    <row r="196" spans="1:12">
      <c r="A196" s="27"/>
      <c r="B196" s="28"/>
      <c r="C196" s="73" t="s">
        <v>5</v>
      </c>
      <c r="D196" s="73"/>
      <c r="E196" s="73"/>
      <c r="F196" s="34" t="e">
        <f>(F24+F43+F62+F81+F100+#REF!+F138+F157+F176+F195)/(IF(F24=0,0,1)+IF(F43=0,0,1)+IF(F62=0,0,1)+IF(F81=0,0,1)+IF(F100=0,0,1)+IF(#REF!=0,0,1)+IF(F138=0,0,1)+IF(F157=0,0,1)+IF(F176=0,0,1)+IF(F195=0,0,1))</f>
        <v>#REF!</v>
      </c>
      <c r="G196" s="34">
        <f t="shared" ref="G196:J196" si="23">(G24+G43+G62+G81+G100+G119+G138+G157+G176+G195)/(IF(G24=0,0,1)+IF(G43=0,0,1)+IF(G62=0,0,1)+IF(G81=0,0,1)+IF(G100=0,0,1)+IF(G119=0,0,1)+IF(G138=0,0,1)+IF(G157=0,0,1)+IF(G176=0,0,1)+IF(G195=0,0,1))</f>
        <v>56.156680000000009</v>
      </c>
      <c r="H196" s="34">
        <f t="shared" si="23"/>
        <v>19.981200000000001</v>
      </c>
      <c r="I196" s="34">
        <f t="shared" si="23"/>
        <v>98.543289999999999</v>
      </c>
      <c r="J196" s="34" t="e">
        <f>(J24+J43+J62+J81+J100+J119+J138+#REF!+J176+J195)/(IF(J24=0,0,1)+IF(J43=0,0,1)+IF(J62=0,0,1)+IF(J81=0,0,1)+IF(J100=0,0,1)+IF(J119=0,0,1)+IF(J138=0,0,1)+IF(#REF!=0,0,1)+IF(J176=0,0,1)+IF(J195=0,0,1))</f>
        <v>#REF!</v>
      </c>
      <c r="K196" s="34"/>
      <c r="L196" s="34" t="e">
        <f t="shared" ref="L196" si="24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3">
    <mergeCell ref="C81:D81"/>
    <mergeCell ref="C100:D100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2022-05-16T14:23:56Z</dcterms:created>
  <dcterms:modified xsi:type="dcterms:W3CDTF">2025-01-10T10:07:55Z</dcterms:modified>
</cp:coreProperties>
</file>